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04" yWindow="65404" windowWidth="12120" windowHeight="8832" activeTab="0"/>
  </bookViews>
  <sheets>
    <sheet name="Totals" sheetId="1" r:id="rId1"/>
    <sheet name="MDF" sheetId="2" r:id="rId2"/>
    <sheet name="MDF.TC1" sheetId="3" r:id="rId3"/>
    <sheet name="MDF.TC2.Band" sheetId="4" r:id="rId4"/>
    <sheet name="MDF.TC3" sheetId="5" r:id="rId5"/>
    <sheet name="MDF.TC4" sheetId="6" r:id="rId6"/>
    <sheet name="MDF.TC5" sheetId="7" r:id="rId7"/>
    <sheet name="MDF.TC6" sheetId="8" r:id="rId8"/>
    <sheet name="MDF.Wireless Bridge" sheetId="9" r:id="rId9"/>
    <sheet name="MDF.TC2.Athletics" sheetId="10" r:id="rId10"/>
    <sheet name="Cabling" sheetId="11" r:id="rId11"/>
  </sheets>
  <definedNames>
    <definedName name="_xlnm.Print_Area" localSheetId="1">'MDF'!$B:$J</definedName>
    <definedName name="_xlnm.Print_Area" localSheetId="2">'MDF.TC1'!$B:$J</definedName>
    <definedName name="_xlnm.Print_Area" localSheetId="9">'MDF.TC2.Athletics'!$B:$J</definedName>
    <definedName name="_xlnm.Print_Area" localSheetId="3">'MDF.TC2.Band'!$B:$J</definedName>
    <definedName name="_xlnm.Print_Area" localSheetId="4">'MDF.TC3'!$B:$J</definedName>
    <definedName name="_xlnm.Print_Area" localSheetId="5">'MDF.TC4'!$B:$J</definedName>
    <definedName name="_xlnm.Print_Area" localSheetId="6">'MDF.TC5'!$B:$J</definedName>
    <definedName name="_xlnm.Print_Area" localSheetId="7">'MDF.TC6'!$B:$J</definedName>
    <definedName name="_xlnm.Print_Area" localSheetId="8">'MDF.Wireless Bridge'!$B:$J</definedName>
    <definedName name="_xlnm.Print_Area" localSheetId="0">'Totals'!$B:$I</definedName>
    <definedName name="_xlnm.Print_Titles" localSheetId="1">'MDF'!$5:$5</definedName>
    <definedName name="_xlnm.Print_Titles" localSheetId="2">'MDF.TC1'!$5:$5</definedName>
    <definedName name="_xlnm.Print_Titles" localSheetId="9">'MDF.TC2.Athletics'!$5:$5</definedName>
    <definedName name="_xlnm.Print_Titles" localSheetId="3">'MDF.TC2.Band'!$5:$5</definedName>
    <definedName name="_xlnm.Print_Titles" localSheetId="4">'MDF.TC3'!$5:$5</definedName>
    <definedName name="_xlnm.Print_Titles" localSheetId="5">'MDF.TC4'!$5:$5</definedName>
    <definedName name="_xlnm.Print_Titles" localSheetId="6">'MDF.TC5'!$5:$5</definedName>
    <definedName name="_xlnm.Print_Titles" localSheetId="7">'MDF.TC6'!$5:$5</definedName>
    <definedName name="_xlnm.Print_Titles" localSheetId="8">'MDF.Wireless Bridge'!$5:$5</definedName>
    <definedName name="_xlnm.Print_Titles" localSheetId="0">'Totals'!$5:$5</definedName>
    <definedName name="ProjectDiscount">#REF!</definedName>
  </definedNames>
  <calcPr fullCalcOnLoad="1"/>
</workbook>
</file>

<file path=xl/sharedStrings.xml><?xml version="1.0" encoding="utf-8"?>
<sst xmlns="http://schemas.openxmlformats.org/spreadsheetml/2006/main" count="656" uniqueCount="130">
  <si>
    <t>Description</t>
  </si>
  <si>
    <t>U.S. Power Cord, Twist Lock, NEMA 6-20 Plug</t>
  </si>
  <si>
    <t>1040/1140/1260/3500 Low Profile Mounting Bracket (Default)</t>
  </si>
  <si>
    <t>AIR-BR1310G-A-K9</t>
  </si>
  <si>
    <t>Lan Base to Eneterprise Services paper license</t>
  </si>
  <si>
    <t>Cisco 1140 Series IOS WIRELESS LAN LWAPP RECOVERY</t>
  </si>
  <si>
    <t>SFP-10G-SR=</t>
  </si>
  <si>
    <t>Catalog Num</t>
  </si>
  <si>
    <t>MDF\TC3(US Dollar)</t>
  </si>
  <si>
    <t>Name</t>
  </si>
  <si>
    <t>Catalyst 4500 E-Series 12-Port 10GbE (SFP+)</t>
  </si>
  <si>
    <t>AIR-ACCRMK1300=</t>
  </si>
  <si>
    <t>MDF(US Dollar)</t>
  </si>
  <si>
    <t>CAB-16AWG-AC</t>
  </si>
  <si>
    <t>WS-X45-SUP7-E</t>
  </si>
  <si>
    <t>WS-X4712-SFP+E</t>
  </si>
  <si>
    <t>Aironet 1310 Outdoor AP/Br w/ Integrated Antenna, FCC Config</t>
  </si>
  <si>
    <t>Unit 
Price</t>
  </si>
  <si>
    <t>MDF\Wireless Bridge(US Dollar)</t>
  </si>
  <si>
    <t>AIR-AP-T-RAIL-R</t>
  </si>
  <si>
    <t>Cisco FlexStack 50cm stacking cable</t>
  </si>
  <si>
    <t>C4500E-LB-ES</t>
  </si>
  <si>
    <t>AIR-PWR-CORD-NA</t>
  </si>
  <si>
    <t>MDF\TC1(US Dollar)</t>
  </si>
  <si>
    <t>Aironet 1300 Roof Mount Kit</t>
  </si>
  <si>
    <t>Catalyst 2960S FlexStack Stack Module optional for LAN Base</t>
  </si>
  <si>
    <t>C2960S-STACK</t>
  </si>
  <si>
    <t>MDF\TC2.Band(US Dollar)</t>
  </si>
  <si>
    <t>802.11a/g/n Fixed Unified AP; Int Ant; A Reg Domain</t>
  </si>
  <si>
    <t>Catalyst 2960S 48 GigE PoE 370W, 2 x 10G SFP+ LAN Base</t>
  </si>
  <si>
    <t>WS-C2960S-24PD-L</t>
  </si>
  <si>
    <t>Qty</t>
  </si>
  <si>
    <t>Total(US Dollar)</t>
  </si>
  <si>
    <t>Final 
Price</t>
  </si>
  <si>
    <t>Catalyst 4500 E-Series Supervisor, 848Gbps</t>
  </si>
  <si>
    <t>MDF\TC2.Athletics(US Dollar)</t>
  </si>
  <si>
    <t>Catalyst 4500E 48-Port PoE 802.3at 10/100/1000(RJ45)</t>
  </si>
  <si>
    <t>S131W7K9-12308JEA</t>
  </si>
  <si>
    <t>Vendor</t>
  </si>
  <si>
    <t>WS-C2960S-48LPD-L</t>
  </si>
  <si>
    <t>4510R+E Chassis, Two WS-X4748-RJ45V+E, Sup7-E</t>
  </si>
  <si>
    <t>AIR-LAP1142N-A-K9</t>
  </si>
  <si>
    <t>WS-C4510RE-S7+96V+</t>
  </si>
  <si>
    <t>PWR-C45-2800ACV/2</t>
  </si>
  <si>
    <t>Ceiling Grid Clip for Aironet APs - Recessed Mount (Default)</t>
  </si>
  <si>
    <t>Total
Price</t>
  </si>
  <si>
    <t>CAT4500e SUP7e Universal Crypto Image</t>
  </si>
  <si>
    <t>AIR Line Cord North America</t>
  </si>
  <si>
    <t>MDF\TC6(US Dollar)</t>
  </si>
  <si>
    <t>10GBASE-SR SFP Module</t>
  </si>
  <si>
    <t>S45UK9-31-01XO</t>
  </si>
  <si>
    <t>CAB-AC-2800W-TWLK</t>
  </si>
  <si>
    <t>Catalyst 4500 2800W AC Power Supply (Data and PoE)</t>
  </si>
  <si>
    <t>MDF\TC5(US Dollar)</t>
  </si>
  <si>
    <t>MDF\TC4(US Dollar)</t>
  </si>
  <si>
    <t>Discount %</t>
  </si>
  <si>
    <t>Cisco</t>
  </si>
  <si>
    <t>CAB-STK-E-0.5M</t>
  </si>
  <si>
    <t>S114RK9W-12421JA</t>
  </si>
  <si>
    <t>WS-X4748-RJ45V+E</t>
  </si>
  <si>
    <t>AIR-AP-BRACKET-1</t>
  </si>
  <si>
    <t>PWR-C45-2800ACV</t>
  </si>
  <si>
    <t>Catalyst 2960S 24 GigE PoE 370W, 2 x 10G SFP+ LAN Base</t>
  </si>
  <si>
    <t>AC Power cord, 16AWG</t>
  </si>
  <si>
    <t>Cisco 1310 Series IOS WIRELESS LAN</t>
  </si>
  <si>
    <t>Cisco(US Dollar)</t>
  </si>
  <si>
    <t>TotalRows</t>
  </si>
  <si>
    <t>DrawingTotal</t>
  </si>
  <si>
    <t>Product Name</t>
  </si>
  <si>
    <t>Central Freshman</t>
  </si>
  <si>
    <r>
      <t xml:space="preserve">If you are providing quotes for equipment with a different brand and/or model number other than the items listed on the spreadsheet, you must list  the substituted equipment on the corresponding line for </t>
    </r>
    <r>
      <rPr>
        <u val="single"/>
        <sz val="14"/>
        <color indexed="10"/>
        <rFont val="Microsoft Sans Serif"/>
        <family val="2"/>
      </rPr>
      <t>each item.</t>
    </r>
    <r>
      <rPr>
        <sz val="14"/>
        <color indexed="10"/>
        <rFont val="Microsoft Sans Serif"/>
        <family val="2"/>
      </rPr>
      <t xml:space="preserve">  </t>
    </r>
    <r>
      <rPr>
        <sz val="14"/>
        <rFont val="Microsoft Sans Serif"/>
        <family val="2"/>
      </rPr>
      <t xml:space="preserve">       For each item substitution, you must also provide information proving that the substitution meets or exceeds the specifications of the equipment listed on the quote request.                                                                                                                                                               </t>
    </r>
  </si>
  <si>
    <t>Subtotals by Equip. Type</t>
  </si>
  <si>
    <t>Product Number</t>
  </si>
  <si>
    <t>Product Description</t>
  </si>
  <si>
    <t>Technical Specs &amp; Info proving your substitution meets or exceeds equip specs</t>
  </si>
  <si>
    <t>Comments</t>
  </si>
  <si>
    <t>Central Freshman Campus</t>
  </si>
  <si>
    <t>Cabling</t>
  </si>
  <si>
    <t>List Price</t>
  </si>
  <si>
    <t>Promo %</t>
  </si>
  <si>
    <t>Disc %</t>
  </si>
  <si>
    <t>Unit Price</t>
  </si>
  <si>
    <t>Extended Price</t>
  </si>
  <si>
    <t xml:space="preserve">Project Management </t>
  </si>
  <si>
    <t>Inspect, Oversee and Manage the completed installation of all cabling.</t>
  </si>
  <si>
    <t>Installation</t>
  </si>
  <si>
    <t>Install &amp; configure all cabling &amp; racks listed.  Remove and turn over to the District all replaced equipment.</t>
  </si>
  <si>
    <t>Documentation</t>
  </si>
  <si>
    <t xml:space="preserve">Provide documentation of all work, to include, drop location, type, etc in Microsoft Visio 2007 Format  </t>
  </si>
  <si>
    <t>Patch Panels and Racks</t>
  </si>
  <si>
    <t>TC6 Cafeteria Rack</t>
  </si>
  <si>
    <t>MC Patch Cable</t>
  </si>
  <si>
    <t>CAT 6 Patch Cable</t>
  </si>
  <si>
    <t>LC-SC MMF Patch Cable</t>
  </si>
  <si>
    <t>TC Patch Cables (2 per TC except TC2 Athletics &amp; TC6  have 1)</t>
  </si>
  <si>
    <t>MDF</t>
  </si>
  <si>
    <t xml:space="preserve">Category 6 Cabling </t>
  </si>
  <si>
    <t>TC1</t>
  </si>
  <si>
    <t>TC3</t>
  </si>
  <si>
    <t>TC4</t>
  </si>
  <si>
    <t>TC5</t>
  </si>
  <si>
    <t>TC2? Band Hall</t>
  </si>
  <si>
    <t>TC2? Athletics</t>
  </si>
  <si>
    <t>Category 6 Cabling</t>
  </si>
  <si>
    <t>TC6</t>
  </si>
  <si>
    <t xml:space="preserve"> </t>
  </si>
  <si>
    <t>TOTAL</t>
  </si>
  <si>
    <t xml:space="preserve">Category 6 Cabling - Requires Leviton Certified Manufacturer's Solution </t>
  </si>
  <si>
    <t>NOTE: All wiring must be done in accordance with San Angelo ISD wiring standards per attached document. ALL Patch cables must be clearly labeled on both ends with corresponding jack location.  Drop count includes cabling for Wireless Access Points</t>
  </si>
  <si>
    <t>Main Building requires Plenum Rated Cabling</t>
  </si>
  <si>
    <t>TC Patch Cables</t>
  </si>
  <si>
    <t>CAT 6 Patch Cables (5 ft.)</t>
  </si>
  <si>
    <t>APC Smart-UPS 5000VA RM w/Transformer, 208V input and 120/208V Output</t>
  </si>
  <si>
    <t>Large</t>
  </si>
  <si>
    <t>Uninterruptible Power Supplies (UPS), A UPS for each closet (MDF and IDF) capable of maintaining the equipment for 20 minutes</t>
  </si>
  <si>
    <t xml:space="preserve">Medium </t>
  </si>
  <si>
    <t xml:space="preserve">APC Smart-UPS 1500VA LCD 120V 
</t>
  </si>
  <si>
    <t>Small</t>
  </si>
  <si>
    <t>APC Smart-UPS X 3000VA Rack/Tower LCD 100-127V with Network Card</t>
  </si>
  <si>
    <r>
      <t xml:space="preserve">Install all necessary conduit, raceways, patch panels, racks and power poles to properly install the cabling solution.  </t>
    </r>
    <r>
      <rPr>
        <b/>
        <u val="single"/>
        <sz val="10"/>
        <color indexed="10"/>
        <rFont val="Helv"/>
        <family val="0"/>
      </rPr>
      <t>Rack or enclosure for main MDF/MC only is specified below</t>
    </r>
    <r>
      <rPr>
        <b/>
        <sz val="10"/>
        <color indexed="10"/>
        <rFont val="Helv"/>
        <family val="0"/>
      </rPr>
      <t>, please add IDF/TC racks or enclosures as required by any additional cabling requirements.</t>
    </r>
  </si>
  <si>
    <t>MDF/MC Rack</t>
  </si>
  <si>
    <t>No Rack Change Required</t>
  </si>
  <si>
    <t xml:space="preserve">Wall Mounted Enclosure (Cafeteria TC6) </t>
  </si>
  <si>
    <t>CISCO BASE  802.11a/g/n Fixed Unified AP; Int Ant</t>
  </si>
  <si>
    <t>CISCO BASE  Cat2960S Stk24 GigE PoE370W,2x10G LANBas</t>
  </si>
  <si>
    <t>CISCO BASE  Cat 2960S Stk48 GigE PoE 370W,2x10G LANB</t>
  </si>
  <si>
    <t>CISCO BASE  4510R+E Chassis, Two WS-X4748-RJ45V+E</t>
  </si>
  <si>
    <t>CISCO BASE  Aironet 1310 Outdoor</t>
  </si>
  <si>
    <t>CISCO BASE</t>
  </si>
  <si>
    <t>CISCO BASE SUPPORT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</si>
</sst>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quot;$&quot;#,##0.00"/>
  </numFmts>
  <fonts count="62">
    <font>
      <sz val="10"/>
      <name val="Arial"/>
      <family val="2"/>
    </font>
    <font>
      <sz val="11"/>
      <color indexed="8"/>
      <name val="Calibri"/>
      <family val="2"/>
    </font>
    <font>
      <sz val="10"/>
      <name val="Arial CE"/>
      <family val="0"/>
    </font>
    <font>
      <u val="single"/>
      <sz val="10"/>
      <color indexed="12"/>
      <name val="Arial"/>
      <family val="2"/>
    </font>
    <font>
      <b/>
      <sz val="11"/>
      <color indexed="12"/>
      <name val="MS Sans Serif"/>
      <family val="2"/>
    </font>
    <font>
      <sz val="10"/>
      <name val="Microsoft Sans Serif"/>
      <family val="2"/>
    </font>
    <font>
      <b/>
      <sz val="10"/>
      <name val="Microsoft Sans Serif"/>
      <family val="2"/>
    </font>
    <font>
      <b/>
      <sz val="11"/>
      <name val="Microsoft Sans Serif"/>
      <family val="2"/>
    </font>
    <font>
      <sz val="11"/>
      <name val="Microsoft Sans Serif"/>
      <family val="2"/>
    </font>
    <font>
      <i/>
      <sz val="10"/>
      <name val="Microsoft Sans Serif"/>
      <family val="2"/>
    </font>
    <font>
      <b/>
      <u val="single"/>
      <sz val="10"/>
      <color indexed="12"/>
      <name val="Microsoft Sans Serif"/>
      <family val="2"/>
    </font>
    <font>
      <b/>
      <u val="single"/>
      <sz val="11"/>
      <color indexed="12"/>
      <name val="Microsoft Sans Serif"/>
      <family val="2"/>
    </font>
    <font>
      <b/>
      <sz val="12"/>
      <color indexed="12"/>
      <name val="Microsoft Sans Serif"/>
      <family val="2"/>
    </font>
    <font>
      <b/>
      <sz val="11"/>
      <color indexed="12"/>
      <name val="Microsoft Sans Serif"/>
      <family val="2"/>
    </font>
    <font>
      <b/>
      <i/>
      <sz val="12"/>
      <color indexed="10"/>
      <name val="Microsoft Sans Serif"/>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8"/>
      <name val="Microsoft Sans Serif"/>
      <family val="2"/>
    </font>
    <font>
      <sz val="9"/>
      <name val="Microsoft Sans Serif"/>
      <family val="2"/>
    </font>
    <font>
      <b/>
      <sz val="9"/>
      <color indexed="12"/>
      <name val="Microsoft Sans Serif"/>
      <family val="2"/>
    </font>
    <font>
      <b/>
      <sz val="13.5"/>
      <color indexed="12"/>
      <name val="Microsoft Sans Serif"/>
      <family val="2"/>
    </font>
    <font>
      <sz val="9"/>
      <color indexed="53"/>
      <name val="Microsoft Sans Serif"/>
      <family val="2"/>
    </font>
    <font>
      <b/>
      <sz val="9"/>
      <color indexed="10"/>
      <name val="Microsoft Sans Serif"/>
      <family val="2"/>
    </font>
    <font>
      <b/>
      <i/>
      <sz val="9"/>
      <color indexed="9"/>
      <name val="Microsoft Sans Serif"/>
      <family val="2"/>
    </font>
    <font>
      <sz val="14"/>
      <name val="Microsoft Sans Serif"/>
      <family val="2"/>
    </font>
    <font>
      <b/>
      <sz val="14"/>
      <name val="Microsoft Sans Serif"/>
      <family val="2"/>
    </font>
    <font>
      <b/>
      <i/>
      <u val="single"/>
      <sz val="14"/>
      <color indexed="57"/>
      <name val="Arial"/>
      <family val="2"/>
    </font>
    <font>
      <u val="single"/>
      <sz val="14"/>
      <color indexed="10"/>
      <name val="Microsoft Sans Serif"/>
      <family val="2"/>
    </font>
    <font>
      <sz val="14"/>
      <color indexed="10"/>
      <name val="Microsoft Sans Serif"/>
      <family val="2"/>
    </font>
    <font>
      <b/>
      <sz val="16"/>
      <name val="Helv"/>
      <family val="0"/>
    </font>
    <font>
      <b/>
      <sz val="10"/>
      <name val="Helv"/>
      <family val="0"/>
    </font>
    <font>
      <b/>
      <sz val="12"/>
      <name val="Helv"/>
      <family val="0"/>
    </font>
    <font>
      <b/>
      <sz val="10"/>
      <name val="Arial"/>
      <family val="0"/>
    </font>
    <font>
      <b/>
      <u val="single"/>
      <sz val="10"/>
      <color indexed="10"/>
      <name val="Helv"/>
      <family val="0"/>
    </font>
    <font>
      <b/>
      <sz val="10"/>
      <color indexed="10"/>
      <name val="Helv"/>
      <family val="0"/>
    </font>
    <font>
      <b/>
      <sz val="9"/>
      <name val="Helv"/>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58"/>
        <bgColor indexed="64"/>
      </patternFill>
    </fill>
    <fill>
      <patternFill patternType="solid">
        <fgColor indexed="65"/>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20">
    <border>
      <left/>
      <right/>
      <top/>
      <bottom/>
      <diagonal/>
    </border>
    <border>
      <left style="thin"/>
      <right style="thin"/>
      <top style="thin"/>
      <bottom style="thin"/>
    </border>
    <border>
      <left style="double"/>
      <right style="double"/>
      <top style="double"/>
      <bottom style="double"/>
    </border>
    <border>
      <left/>
      <right/>
      <top/>
      <bottom style="thick"/>
    </border>
    <border>
      <left/>
      <right/>
      <top/>
      <bottom style="medium"/>
    </border>
    <border>
      <left/>
      <right/>
      <top/>
      <bottom style="double"/>
    </border>
    <border>
      <left/>
      <right/>
      <top style="thin"/>
      <bottom style="double"/>
    </border>
    <border>
      <left/>
      <right/>
      <top style="thin"/>
      <bottom style="thin"/>
    </border>
    <border>
      <left style="thin">
        <color indexed="22"/>
      </left>
      <right style="thin">
        <color indexed="22"/>
      </right>
      <top/>
      <bottom style="thin">
        <color indexed="22"/>
      </bottom>
    </border>
    <border>
      <left style="thin">
        <color indexed="22"/>
      </left>
      <right/>
      <top/>
      <bottom style="thin">
        <color indexed="22"/>
      </bottom>
    </border>
    <border>
      <left style="thin">
        <color indexed="22"/>
      </left>
      <right style="thin">
        <color indexed="22"/>
      </right>
      <top style="thin"/>
      <bottom style="thin">
        <color indexed="22"/>
      </bottom>
    </border>
    <border>
      <left/>
      <right style="thin">
        <color indexed="22"/>
      </right>
      <top style="thin"/>
      <bottom style="thin">
        <color indexed="22"/>
      </bottom>
    </border>
    <border>
      <left style="thin">
        <color indexed="22"/>
      </left>
      <right style="thin">
        <color indexed="22"/>
      </right>
      <top style="thin">
        <color indexed="22"/>
      </top>
      <bottom style="thin">
        <color indexed="22"/>
      </bottom>
    </border>
    <border>
      <left/>
      <right/>
      <top style="thin">
        <color indexed="22"/>
      </top>
      <bottom/>
    </border>
    <border>
      <left/>
      <right style="thin">
        <color indexed="22"/>
      </right>
      <top style="thin">
        <color indexed="22"/>
      </top>
      <bottom style="thin">
        <color indexed="22"/>
      </bottom>
    </border>
    <border>
      <left/>
      <right/>
      <top style="thin"/>
      <bottom/>
    </border>
    <border>
      <left style="thin"/>
      <right/>
      <top style="thin"/>
      <bottom style="thin"/>
    </border>
    <border>
      <left style="thin"/>
      <right style="thin"/>
      <top/>
      <bottom style="thin"/>
    </border>
    <border>
      <left style="thin"/>
      <right style="thin"/>
      <top style="thin"/>
      <bottom/>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16" fillId="28" borderId="2" applyNumberFormat="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5" applyNumberFormat="0" applyFill="0" applyAlignment="0" applyProtection="0"/>
    <xf numFmtId="0" fontId="59" fillId="31" borderId="0" applyNumberFormat="0" applyBorder="0" applyAlignment="0" applyProtection="0"/>
    <xf numFmtId="0" fontId="0" fillId="0" borderId="0">
      <alignment/>
      <protection/>
    </xf>
    <xf numFmtId="0" fontId="0" fillId="32" borderId="1" applyNumberFormat="0" applyFont="0" applyAlignment="0" applyProtection="0"/>
    <xf numFmtId="0" fontId="60" fillId="27" borderId="1" applyNumberFormat="0" applyAlignment="0" applyProtection="0"/>
    <xf numFmtId="9" fontId="0" fillId="0" borderId="0" applyFont="0" applyFill="0" applyBorder="0" applyAlignment="0" applyProtection="0"/>
    <xf numFmtId="0" fontId="0" fillId="33" borderId="0">
      <alignment/>
      <protection/>
    </xf>
    <xf numFmtId="3" fontId="4" fillId="0" borderId="0">
      <alignment horizontal="right" vertical="center"/>
      <protection/>
    </xf>
    <xf numFmtId="49" fontId="4" fillId="0" borderId="0">
      <alignment horizontal="right" vertical="center"/>
      <protection/>
    </xf>
    <xf numFmtId="0" fontId="61" fillId="0" borderId="0" applyNumberFormat="0" applyFill="0" applyBorder="0" applyAlignment="0" applyProtection="0"/>
    <xf numFmtId="0" fontId="17" fillId="0" borderId="6" applyNumberFormat="0" applyFill="0" applyAlignment="0" applyProtection="0"/>
    <xf numFmtId="166" fontId="0" fillId="0" borderId="0" applyFont="0" applyFill="0" applyBorder="0" applyAlignment="0" applyProtection="0"/>
    <xf numFmtId="167" fontId="0" fillId="0" borderId="0" applyFont="0" applyFill="0" applyBorder="0" applyAlignment="0" applyProtection="0"/>
    <xf numFmtId="0" fontId="18" fillId="0" borderId="0" applyNumberFormat="0" applyFill="0" applyBorder="0" applyAlignment="0" applyProtection="0"/>
  </cellStyleXfs>
  <cellXfs count="172">
    <xf numFmtId="0" fontId="0" fillId="0" borderId="0" xfId="0" applyAlignment="1">
      <alignment/>
    </xf>
    <xf numFmtId="0" fontId="5" fillId="0" borderId="0" xfId="0" applyFont="1" applyAlignment="1">
      <alignment/>
    </xf>
    <xf numFmtId="4" fontId="5" fillId="0" borderId="0" xfId="0" applyNumberFormat="1" applyFont="1" applyAlignment="1">
      <alignment/>
    </xf>
    <xf numFmtId="2" fontId="5" fillId="0" borderId="0" xfId="0" applyNumberFormat="1" applyFont="1" applyAlignment="1">
      <alignment/>
    </xf>
    <xf numFmtId="1" fontId="10" fillId="34" borderId="0" xfId="55" applyNumberFormat="1" applyFont="1" applyFill="1" applyBorder="1" applyAlignment="1" applyProtection="1">
      <alignment horizontal="left" vertical="center"/>
      <protection locked="0"/>
    </xf>
    <xf numFmtId="15" fontId="9" fillId="0" borderId="0" xfId="0" applyNumberFormat="1" applyFont="1" applyAlignment="1">
      <alignment horizontal="left"/>
    </xf>
    <xf numFmtId="4" fontId="9" fillId="0" borderId="0" xfId="0" applyNumberFormat="1" applyFont="1" applyAlignment="1">
      <alignment/>
    </xf>
    <xf numFmtId="0" fontId="9" fillId="0" borderId="0" xfId="0" applyFont="1" applyAlignment="1">
      <alignment/>
    </xf>
    <xf numFmtId="1" fontId="11" fillId="34" borderId="0" xfId="55" applyNumberFormat="1" applyFont="1" applyFill="1" applyBorder="1" applyAlignment="1" applyProtection="1">
      <alignment horizontal="left" vertical="center"/>
      <protection locked="0"/>
    </xf>
    <xf numFmtId="4" fontId="9" fillId="0" borderId="0" xfId="0" applyNumberFormat="1" applyFont="1" applyAlignment="1">
      <alignment/>
    </xf>
    <xf numFmtId="2" fontId="9" fillId="0" borderId="0" xfId="0" applyNumberFormat="1" applyFont="1" applyAlignment="1">
      <alignment/>
    </xf>
    <xf numFmtId="0" fontId="9" fillId="0" borderId="0" xfId="0" applyFont="1" applyAlignment="1">
      <alignment/>
    </xf>
    <xf numFmtId="0" fontId="7" fillId="35" borderId="7" xfId="0" applyFont="1" applyFill="1" applyBorder="1" applyAlignment="1">
      <alignment horizontal="center" vertical="top"/>
    </xf>
    <xf numFmtId="4" fontId="7" fillId="35" borderId="7" xfId="0" applyNumberFormat="1" applyFont="1" applyFill="1" applyBorder="1" applyAlignment="1">
      <alignment horizontal="center" vertical="top" wrapText="1"/>
    </xf>
    <xf numFmtId="2" fontId="7" fillId="35" borderId="7" xfId="0" applyNumberFormat="1" applyFont="1" applyFill="1" applyBorder="1" applyAlignment="1">
      <alignment horizontal="center" vertical="top" wrapText="1"/>
    </xf>
    <xf numFmtId="39" fontId="5" fillId="0" borderId="8" xfId="59" applyNumberFormat="1" applyFont="1" applyFill="1" applyBorder="1" applyAlignment="1" applyProtection="1">
      <alignment horizontal="right" vertical="top" wrapText="1"/>
      <protection locked="0"/>
    </xf>
    <xf numFmtId="39" fontId="5" fillId="0" borderId="9" xfId="59" applyNumberFormat="1" applyFont="1" applyFill="1" applyBorder="1" applyAlignment="1" applyProtection="1">
      <alignment horizontal="right" vertical="top" wrapText="1"/>
      <protection locked="0"/>
    </xf>
    <xf numFmtId="39" fontId="13" fillId="0" borderId="0" xfId="64" applyNumberFormat="1" applyFont="1">
      <alignment horizontal="right" vertical="center"/>
      <protection/>
    </xf>
    <xf numFmtId="0" fontId="5" fillId="0" borderId="10" xfId="59" applyFont="1" applyFill="1" applyBorder="1" applyAlignment="1" applyProtection="1">
      <alignment horizontal="left" vertical="top" wrapText="1"/>
      <protection locked="0"/>
    </xf>
    <xf numFmtId="0" fontId="5" fillId="0" borderId="10" xfId="59" applyFont="1" applyFill="1" applyBorder="1" applyAlignment="1" applyProtection="1">
      <alignment horizontal="left" vertical="top" wrapText="1" shrinkToFit="1"/>
      <protection locked="0"/>
    </xf>
    <xf numFmtId="39" fontId="5" fillId="0" borderId="10" xfId="59" applyNumberFormat="1" applyFont="1" applyFill="1" applyBorder="1" applyAlignment="1" applyProtection="1">
      <alignment horizontal="center" vertical="top" wrapText="1"/>
      <protection/>
    </xf>
    <xf numFmtId="3" fontId="5" fillId="0" borderId="10" xfId="59" applyNumberFormat="1" applyFont="1" applyFill="1" applyBorder="1" applyAlignment="1" applyProtection="1">
      <alignment horizontal="center" vertical="top" wrapText="1"/>
      <protection locked="0"/>
    </xf>
    <xf numFmtId="0" fontId="6" fillId="0" borderId="11" xfId="59" applyFont="1" applyFill="1" applyBorder="1" applyAlignment="1" applyProtection="1">
      <alignment horizontal="left" vertical="top" wrapText="1" indent="1"/>
      <protection locked="0"/>
    </xf>
    <xf numFmtId="0" fontId="5" fillId="0" borderId="12" xfId="59" applyFont="1" applyFill="1" applyBorder="1" applyAlignment="1" applyProtection="1">
      <alignment horizontal="left" vertical="top" wrapText="1" shrinkToFit="1"/>
      <protection locked="0"/>
    </xf>
    <xf numFmtId="39" fontId="5" fillId="0" borderId="12" xfId="59" applyNumberFormat="1" applyFont="1" applyFill="1" applyBorder="1" applyAlignment="1" applyProtection="1">
      <alignment horizontal="center" vertical="top" wrapText="1"/>
      <protection/>
    </xf>
    <xf numFmtId="3" fontId="5" fillId="0" borderId="12" xfId="59" applyNumberFormat="1" applyFont="1" applyFill="1" applyBorder="1" applyAlignment="1" applyProtection="1">
      <alignment horizontal="center" vertical="top" wrapText="1"/>
      <protection locked="0"/>
    </xf>
    <xf numFmtId="0" fontId="5" fillId="0" borderId="13" xfId="0" applyFont="1" applyBorder="1" applyAlignment="1">
      <alignment/>
    </xf>
    <xf numFmtId="39" fontId="12" fillId="0" borderId="13" xfId="64" applyNumberFormat="1" applyFont="1" applyBorder="1" applyAlignment="1">
      <alignment horizontal="right"/>
      <protection/>
    </xf>
    <xf numFmtId="0" fontId="5" fillId="0" borderId="14" xfId="59" applyFont="1" applyFill="1" applyBorder="1" applyAlignment="1" applyProtection="1">
      <alignment horizontal="left" vertical="top" wrapText="1" indent="2" shrinkToFit="1"/>
      <protection locked="0"/>
    </xf>
    <xf numFmtId="0" fontId="5" fillId="0" borderId="14" xfId="59" applyFont="1" applyFill="1" applyBorder="1" applyAlignment="1" applyProtection="1">
      <alignment horizontal="left" vertical="top" wrapText="1" indent="3" shrinkToFit="1"/>
      <protection locked="0"/>
    </xf>
    <xf numFmtId="0" fontId="14" fillId="0" borderId="0" xfId="0" applyNumberFormat="1" applyFont="1" applyBorder="1" applyAlignment="1">
      <alignment horizontal="left" vertical="center" wrapText="1" readingOrder="1"/>
    </xf>
    <xf numFmtId="4" fontId="5" fillId="0" borderId="0" xfId="0" applyNumberFormat="1" applyFont="1" applyFill="1" applyAlignment="1">
      <alignment/>
    </xf>
    <xf numFmtId="0" fontId="5" fillId="0" borderId="0" xfId="0" applyFont="1" applyFill="1" applyAlignment="1">
      <alignment/>
    </xf>
    <xf numFmtId="2" fontId="5" fillId="0" borderId="0" xfId="0" applyNumberFormat="1" applyFont="1" applyFill="1" applyAlignment="1">
      <alignment/>
    </xf>
    <xf numFmtId="0" fontId="5" fillId="0" borderId="0" xfId="0" applyFont="1" applyAlignment="1">
      <alignment horizontal="right"/>
    </xf>
    <xf numFmtId="3" fontId="7" fillId="0" borderId="0" xfId="0" applyNumberFormat="1" applyFont="1" applyAlignment="1">
      <alignment vertical="top"/>
    </xf>
    <xf numFmtId="3" fontId="7" fillId="0" borderId="0" xfId="0" applyNumberFormat="1" applyFont="1" applyBorder="1" applyAlignment="1">
      <alignment vertical="top"/>
    </xf>
    <xf numFmtId="3" fontId="8" fillId="36" borderId="0" xfId="0" applyNumberFormat="1" applyFont="1" applyFill="1" applyBorder="1" applyAlignment="1">
      <alignment horizontal="left" vertical="top"/>
    </xf>
    <xf numFmtId="4" fontId="12" fillId="0" borderId="0" xfId="64" applyNumberFormat="1" applyFont="1" applyAlignment="1">
      <alignment horizontal="right"/>
      <protection/>
    </xf>
    <xf numFmtId="3" fontId="8" fillId="0" borderId="0" xfId="0" applyNumberFormat="1" applyFont="1" applyFill="1" applyBorder="1" applyAlignment="1">
      <alignment horizontal="left" vertical="top"/>
    </xf>
    <xf numFmtId="3" fontId="7" fillId="0" borderId="0" xfId="0" applyNumberFormat="1" applyFont="1" applyFill="1" applyBorder="1" applyAlignment="1">
      <alignment vertical="top"/>
    </xf>
    <xf numFmtId="0" fontId="6" fillId="0" borderId="0" xfId="0" applyFont="1" applyAlignment="1">
      <alignment vertical="top"/>
    </xf>
    <xf numFmtId="0" fontId="6" fillId="0" borderId="0" xfId="0" applyFont="1" applyBorder="1" applyAlignment="1">
      <alignment vertical="top"/>
    </xf>
    <xf numFmtId="0" fontId="21" fillId="36" borderId="0" xfId="0" applyFont="1" applyFill="1" applyBorder="1" applyAlignment="1">
      <alignment horizontal="left" vertical="top"/>
    </xf>
    <xf numFmtId="0" fontId="6" fillId="0" borderId="0" xfId="0" applyFont="1" applyFill="1" applyBorder="1" applyAlignment="1">
      <alignment vertical="top"/>
    </xf>
    <xf numFmtId="0" fontId="6" fillId="0" borderId="0" xfId="0" applyFont="1" applyBorder="1" applyAlignment="1">
      <alignment vertical="top" wrapText="1"/>
    </xf>
    <xf numFmtId="0" fontId="5" fillId="0" borderId="0" xfId="0" applyFont="1" applyBorder="1" applyAlignment="1">
      <alignment vertical="top"/>
    </xf>
    <xf numFmtId="0" fontId="8" fillId="36" borderId="0" xfId="0" applyFont="1" applyFill="1" applyBorder="1" applyAlignment="1">
      <alignment/>
    </xf>
    <xf numFmtId="0" fontId="8" fillId="36" borderId="0" xfId="0" applyFont="1" applyFill="1" applyBorder="1" applyAlignment="1" quotePrefix="1">
      <alignment/>
    </xf>
    <xf numFmtId="0" fontId="5" fillId="0" borderId="0" xfId="0" applyFont="1" applyFill="1" applyBorder="1" applyAlignment="1">
      <alignment vertical="top"/>
    </xf>
    <xf numFmtId="4" fontId="7" fillId="35" borderId="0" xfId="0" applyNumberFormat="1" applyFont="1" applyFill="1" applyBorder="1" applyAlignment="1">
      <alignment horizontal="center" vertical="top" wrapText="1"/>
    </xf>
    <xf numFmtId="0" fontId="26" fillId="0" borderId="0" xfId="0" applyFont="1" applyAlignment="1">
      <alignment/>
    </xf>
    <xf numFmtId="15" fontId="27" fillId="0" borderId="0" xfId="0" applyNumberFormat="1" applyFont="1" applyAlignment="1">
      <alignment horizontal="left" vertical="top" wrapText="1"/>
    </xf>
    <xf numFmtId="0" fontId="28" fillId="0" borderId="0" xfId="0" applyFont="1" applyAlignment="1">
      <alignment horizontal="left" vertical="top" wrapText="1"/>
    </xf>
    <xf numFmtId="0" fontId="7" fillId="35" borderId="15" xfId="0" applyFont="1" applyFill="1" applyBorder="1" applyAlignment="1">
      <alignment horizontal="center" vertical="top"/>
    </xf>
    <xf numFmtId="4" fontId="7" fillId="35" borderId="15" xfId="0" applyNumberFormat="1" applyFont="1" applyFill="1" applyBorder="1" applyAlignment="1">
      <alignment horizontal="center" vertical="top" wrapText="1"/>
    </xf>
    <xf numFmtId="2" fontId="7" fillId="35" borderId="15" xfId="0" applyNumberFormat="1" applyFont="1" applyFill="1" applyBorder="1" applyAlignment="1">
      <alignment horizontal="center" vertical="top" wrapText="1"/>
    </xf>
    <xf numFmtId="0" fontId="6" fillId="0" borderId="1" xfId="59" applyFont="1" applyFill="1" applyBorder="1" applyAlignment="1" applyProtection="1">
      <alignment horizontal="left" vertical="top" wrapText="1" indent="1"/>
      <protection locked="0"/>
    </xf>
    <xf numFmtId="0" fontId="5" fillId="0" borderId="1" xfId="59" applyFont="1" applyFill="1" applyBorder="1" applyAlignment="1" applyProtection="1">
      <alignment horizontal="left" vertical="top" wrapText="1"/>
      <protection locked="0"/>
    </xf>
    <xf numFmtId="0" fontId="5" fillId="0" borderId="1" xfId="59" applyFont="1" applyFill="1" applyBorder="1" applyAlignment="1" applyProtection="1">
      <alignment horizontal="left" vertical="top" wrapText="1" shrinkToFit="1"/>
      <protection locked="0"/>
    </xf>
    <xf numFmtId="39" fontId="5" fillId="0" borderId="1" xfId="59" applyNumberFormat="1" applyFont="1" applyFill="1" applyBorder="1" applyAlignment="1" applyProtection="1">
      <alignment horizontal="right" vertical="top" wrapText="1"/>
      <protection locked="0"/>
    </xf>
    <xf numFmtId="39" fontId="5" fillId="0" borderId="1" xfId="59" applyNumberFormat="1" applyFont="1" applyFill="1" applyBorder="1" applyAlignment="1" applyProtection="1">
      <alignment horizontal="center" vertical="top" wrapText="1"/>
      <protection/>
    </xf>
    <xf numFmtId="3" fontId="5" fillId="0" borderId="1" xfId="59" applyNumberFormat="1" applyFont="1" applyFill="1" applyBorder="1" applyAlignment="1" applyProtection="1">
      <alignment horizontal="center" vertical="top" wrapText="1"/>
      <protection locked="0"/>
    </xf>
    <xf numFmtId="0" fontId="5" fillId="0" borderId="1" xfId="0" applyFont="1" applyBorder="1" applyAlignment="1">
      <alignment/>
    </xf>
    <xf numFmtId="0" fontId="5" fillId="0" borderId="1" xfId="59" applyFont="1" applyFill="1" applyBorder="1" applyAlignment="1" applyProtection="1">
      <alignment horizontal="left" vertical="top" wrapText="1" indent="2" shrinkToFit="1"/>
      <protection locked="0"/>
    </xf>
    <xf numFmtId="39" fontId="13" fillId="0" borderId="1" xfId="64" applyNumberFormat="1" applyFont="1" applyBorder="1">
      <alignment horizontal="right" vertical="center"/>
      <protection/>
    </xf>
    <xf numFmtId="4" fontId="13" fillId="0" borderId="0" xfId="64" applyNumberFormat="1" applyFont="1" applyBorder="1">
      <alignment horizontal="right" vertical="center"/>
      <protection/>
    </xf>
    <xf numFmtId="0" fontId="24" fillId="0" borderId="0" xfId="0" applyFont="1" applyFill="1" applyBorder="1" applyAlignment="1">
      <alignment horizontal="left" vertical="top"/>
    </xf>
    <xf numFmtId="0" fontId="5" fillId="0" borderId="1" xfId="0" applyFont="1" applyFill="1" applyBorder="1" applyAlignment="1">
      <alignment vertical="top" wrapText="1"/>
    </xf>
    <xf numFmtId="0" fontId="5" fillId="0" borderId="1" xfId="59" applyFont="1" applyFill="1" applyBorder="1" applyAlignment="1" applyProtection="1">
      <alignment horizontal="left" vertical="top" wrapText="1" indent="1" shrinkToFit="1"/>
      <protection locked="0"/>
    </xf>
    <xf numFmtId="4" fontId="5" fillId="0" borderId="1" xfId="59" applyNumberFormat="1" applyFont="1" applyFill="1" applyBorder="1" applyAlignment="1" applyProtection="1">
      <alignment horizontal="right" vertical="top" wrapText="1"/>
      <protection locked="0"/>
    </xf>
    <xf numFmtId="2" fontId="5" fillId="0" borderId="1" xfId="59" applyNumberFormat="1" applyFont="1" applyFill="1" applyBorder="1" applyAlignment="1" applyProtection="1">
      <alignment horizontal="center" vertical="top" wrapText="1"/>
      <protection/>
    </xf>
    <xf numFmtId="0" fontId="20" fillId="36" borderId="1" xfId="0" applyFont="1" applyFill="1" applyBorder="1" applyAlignment="1">
      <alignment horizontal="left" vertical="top" wrapText="1"/>
    </xf>
    <xf numFmtId="0" fontId="5" fillId="0" borderId="0" xfId="0" applyFont="1" applyBorder="1" applyAlignment="1">
      <alignment/>
    </xf>
    <xf numFmtId="0" fontId="0" fillId="0" borderId="1" xfId="0" applyBorder="1" applyAlignment="1">
      <alignment/>
    </xf>
    <xf numFmtId="0" fontId="32" fillId="0" borderId="1" xfId="0" applyFont="1" applyBorder="1" applyAlignment="1">
      <alignment vertical="top" wrapText="1"/>
    </xf>
    <xf numFmtId="0" fontId="32" fillId="0" borderId="1" xfId="0" applyFont="1" applyBorder="1" applyAlignment="1">
      <alignment vertical="top"/>
    </xf>
    <xf numFmtId="4" fontId="5" fillId="0" borderId="16" xfId="59" applyNumberFormat="1" applyFont="1" applyFill="1" applyBorder="1" applyAlignment="1" applyProtection="1">
      <alignment horizontal="right" vertical="top" wrapText="1"/>
      <protection locked="0"/>
    </xf>
    <xf numFmtId="0" fontId="5" fillId="0" borderId="1" xfId="0" applyFont="1" applyBorder="1" applyAlignment="1">
      <alignment wrapText="1"/>
    </xf>
    <xf numFmtId="4" fontId="5" fillId="0" borderId="1" xfId="0" applyNumberFormat="1" applyFont="1" applyBorder="1" applyAlignment="1">
      <alignment/>
    </xf>
    <xf numFmtId="0" fontId="34" fillId="0" borderId="1" xfId="0" applyFont="1" applyBorder="1" applyAlignment="1">
      <alignment vertical="top" wrapText="1"/>
    </xf>
    <xf numFmtId="0" fontId="25" fillId="35" borderId="0" xfId="0" applyFont="1" applyFill="1" applyBorder="1" applyAlignment="1">
      <alignment horizontal="left" vertical="top"/>
    </xf>
    <xf numFmtId="39" fontId="5" fillId="35" borderId="1" xfId="59" applyNumberFormat="1" applyFont="1" applyFill="1" applyBorder="1" applyAlignment="1" applyProtection="1">
      <alignment horizontal="right" vertical="top" wrapText="1"/>
      <protection locked="0"/>
    </xf>
    <xf numFmtId="39" fontId="13" fillId="35" borderId="1" xfId="64" applyNumberFormat="1" applyFont="1" applyFill="1" applyBorder="1">
      <alignment horizontal="right" vertical="center"/>
      <protection/>
    </xf>
    <xf numFmtId="4" fontId="5" fillId="35" borderId="1" xfId="59" applyNumberFormat="1" applyFont="1" applyFill="1" applyBorder="1" applyAlignment="1" applyProtection="1">
      <alignment horizontal="right" vertical="top" wrapText="1"/>
      <protection locked="0"/>
    </xf>
    <xf numFmtId="0" fontId="5" fillId="35" borderId="17" xfId="0" applyFont="1" applyFill="1" applyBorder="1" applyAlignment="1">
      <alignment wrapText="1"/>
    </xf>
    <xf numFmtId="0" fontId="5" fillId="35" borderId="1" xfId="0" applyFont="1" applyFill="1" applyBorder="1" applyAlignment="1">
      <alignment wrapText="1"/>
    </xf>
    <xf numFmtId="0" fontId="6" fillId="35" borderId="18" xfId="0" applyFont="1" applyFill="1" applyBorder="1" applyAlignment="1">
      <alignment vertical="top" wrapText="1"/>
    </xf>
    <xf numFmtId="0" fontId="27" fillId="0" borderId="0" xfId="0" applyFont="1" applyFill="1" applyAlignment="1">
      <alignment wrapText="1"/>
    </xf>
    <xf numFmtId="0" fontId="6" fillId="0" borderId="0" xfId="0" applyFont="1" applyAlignment="1">
      <alignment/>
    </xf>
    <xf numFmtId="4" fontId="6" fillId="0" borderId="0" xfId="0" applyNumberFormat="1" applyFont="1" applyAlignment="1">
      <alignment/>
    </xf>
    <xf numFmtId="0" fontId="31" fillId="0" borderId="1" xfId="0" applyFont="1" applyBorder="1" applyAlignment="1">
      <alignment vertical="top"/>
    </xf>
    <xf numFmtId="0" fontId="34" fillId="0" borderId="1" xfId="0" applyFont="1" applyBorder="1" applyAlignment="1">
      <alignment/>
    </xf>
    <xf numFmtId="0" fontId="34" fillId="0" borderId="1" xfId="0" applyFont="1" applyBorder="1" applyAlignment="1">
      <alignment vertical="top" wrapText="1"/>
    </xf>
    <xf numFmtId="0" fontId="34" fillId="0" borderId="1" xfId="0" applyNumberFormat="1" applyFont="1" applyBorder="1" applyAlignment="1">
      <alignment vertical="top" wrapText="1"/>
    </xf>
    <xf numFmtId="0" fontId="34" fillId="0" borderId="0" xfId="0" applyFont="1" applyAlignment="1">
      <alignment/>
    </xf>
    <xf numFmtId="0" fontId="31" fillId="0" borderId="1" xfId="0" applyFont="1" applyBorder="1" applyAlignment="1">
      <alignment/>
    </xf>
    <xf numFmtId="0" fontId="34" fillId="0" borderId="1" xfId="0" applyFont="1" applyBorder="1" applyAlignment="1">
      <alignment/>
    </xf>
    <xf numFmtId="0" fontId="33" fillId="0" borderId="1" xfId="0" applyFont="1" applyBorder="1" applyAlignment="1">
      <alignment vertical="top" wrapText="1"/>
    </xf>
    <xf numFmtId="0" fontId="33" fillId="0" borderId="1" xfId="0" applyNumberFormat="1" applyFont="1" applyBorder="1" applyAlignment="1">
      <alignment vertical="top" wrapText="1"/>
    </xf>
    <xf numFmtId="0" fontId="32" fillId="0" borderId="1" xfId="0" applyFont="1" applyBorder="1" applyAlignment="1">
      <alignment horizontal="right" vertical="top" wrapText="1"/>
    </xf>
    <xf numFmtId="0" fontId="32" fillId="0" borderId="1" xfId="0" applyNumberFormat="1" applyFont="1" applyBorder="1" applyAlignment="1">
      <alignment horizontal="right" vertical="top" wrapText="1"/>
    </xf>
    <xf numFmtId="0" fontId="32" fillId="0" borderId="1" xfId="0" applyNumberFormat="1" applyFont="1" applyBorder="1" applyAlignment="1">
      <alignment horizontal="center" vertical="top" wrapText="1"/>
    </xf>
    <xf numFmtId="168" fontId="32" fillId="0" borderId="1" xfId="0" applyNumberFormat="1" applyFont="1" applyBorder="1" applyAlignment="1">
      <alignment horizontal="right" vertical="top"/>
    </xf>
    <xf numFmtId="0" fontId="32" fillId="0" borderId="1" xfId="0" applyNumberFormat="1" applyFont="1" applyBorder="1" applyAlignment="1">
      <alignment horizontal="right" vertical="top"/>
    </xf>
    <xf numFmtId="0" fontId="32" fillId="0" borderId="1" xfId="0" applyNumberFormat="1" applyFont="1" applyBorder="1" applyAlignment="1">
      <alignment horizontal="center" vertical="top"/>
    </xf>
    <xf numFmtId="168" fontId="32" fillId="0" borderId="1" xfId="0" applyNumberFormat="1" applyFont="1" applyBorder="1" applyAlignment="1">
      <alignment horizontal="right" vertical="top" wrapText="1"/>
    </xf>
    <xf numFmtId="9" fontId="32" fillId="0" borderId="1" xfId="0" applyNumberFormat="1" applyFont="1" applyBorder="1" applyAlignment="1">
      <alignment horizontal="right" vertical="top" wrapText="1"/>
    </xf>
    <xf numFmtId="1" fontId="32" fillId="0" borderId="1" xfId="0" applyNumberFormat="1" applyFont="1" applyBorder="1" applyAlignment="1">
      <alignment horizontal="center" vertical="top" wrapText="1"/>
    </xf>
    <xf numFmtId="0" fontId="32" fillId="37" borderId="1" xfId="0" applyFont="1" applyFill="1" applyBorder="1" applyAlignment="1">
      <alignment vertical="top" wrapText="1"/>
    </xf>
    <xf numFmtId="4" fontId="32" fillId="37" borderId="1" xfId="0" applyNumberFormat="1" applyFont="1" applyFill="1" applyBorder="1" applyAlignment="1">
      <alignment horizontal="right" vertical="top" wrapText="1"/>
    </xf>
    <xf numFmtId="9" fontId="32" fillId="37" borderId="1" xfId="0" applyNumberFormat="1" applyFont="1" applyFill="1" applyBorder="1" applyAlignment="1">
      <alignment horizontal="right" vertical="top" wrapText="1"/>
    </xf>
    <xf numFmtId="168" fontId="32" fillId="37" borderId="1" xfId="0" applyNumberFormat="1" applyFont="1" applyFill="1" applyBorder="1" applyAlignment="1">
      <alignment horizontal="right" vertical="top"/>
    </xf>
    <xf numFmtId="1" fontId="32" fillId="37" borderId="1" xfId="0" applyNumberFormat="1" applyFont="1" applyFill="1" applyBorder="1" applyAlignment="1">
      <alignment horizontal="center" vertical="top" wrapText="1"/>
    </xf>
    <xf numFmtId="168" fontId="32" fillId="0" borderId="0" xfId="0" applyNumberFormat="1" applyFont="1" applyBorder="1" applyAlignment="1">
      <alignment horizontal="right" vertical="top" wrapText="1"/>
    </xf>
    <xf numFmtId="9" fontId="32" fillId="0" borderId="0" xfId="0" applyNumberFormat="1" applyFont="1" applyBorder="1" applyAlignment="1">
      <alignment horizontal="right" vertical="top" wrapText="1"/>
    </xf>
    <xf numFmtId="168" fontId="32" fillId="0" borderId="0" xfId="0" applyNumberFormat="1" applyFont="1" applyBorder="1" applyAlignment="1">
      <alignment horizontal="right" vertical="top"/>
    </xf>
    <xf numFmtId="1" fontId="32" fillId="0" borderId="0" xfId="0" applyNumberFormat="1" applyFont="1" applyBorder="1" applyAlignment="1">
      <alignment horizontal="center" vertical="top" wrapText="1"/>
    </xf>
    <xf numFmtId="0" fontId="32" fillId="0" borderId="0" xfId="0" applyFont="1" applyFill="1" applyAlignment="1">
      <alignment/>
    </xf>
    <xf numFmtId="0" fontId="34" fillId="0" borderId="0" xfId="0" applyFont="1" applyFill="1" applyAlignment="1">
      <alignment/>
    </xf>
    <xf numFmtId="0" fontId="32" fillId="38" borderId="1" xfId="0" applyFont="1" applyFill="1" applyBorder="1" applyAlignment="1">
      <alignment vertical="top" wrapText="1"/>
    </xf>
    <xf numFmtId="4" fontId="32" fillId="38" borderId="1" xfId="0" applyNumberFormat="1" applyFont="1" applyFill="1" applyBorder="1" applyAlignment="1">
      <alignment horizontal="right" vertical="top" wrapText="1"/>
    </xf>
    <xf numFmtId="9" fontId="32" fillId="38" borderId="1" xfId="0" applyNumberFormat="1" applyFont="1" applyFill="1" applyBorder="1" applyAlignment="1">
      <alignment horizontal="right" vertical="top" wrapText="1"/>
    </xf>
    <xf numFmtId="168" fontId="32" fillId="38" borderId="1" xfId="0" applyNumberFormat="1" applyFont="1" applyFill="1" applyBorder="1" applyAlignment="1">
      <alignment horizontal="right" vertical="top"/>
    </xf>
    <xf numFmtId="1" fontId="32" fillId="38" borderId="1" xfId="0" applyNumberFormat="1" applyFont="1" applyFill="1" applyBorder="1" applyAlignment="1">
      <alignment horizontal="center" vertical="top" wrapText="1"/>
    </xf>
    <xf numFmtId="0" fontId="37" fillId="0" borderId="0" xfId="0" applyFont="1" applyFill="1" applyAlignment="1">
      <alignment/>
    </xf>
    <xf numFmtId="0" fontId="34" fillId="38" borderId="1" xfId="0" applyFont="1" applyFill="1" applyBorder="1" applyAlignment="1">
      <alignment/>
    </xf>
    <xf numFmtId="168" fontId="32" fillId="38" borderId="1" xfId="0" applyNumberFormat="1" applyFont="1" applyFill="1" applyBorder="1" applyAlignment="1">
      <alignment/>
    </xf>
    <xf numFmtId="0" fontId="32" fillId="39" borderId="1" xfId="0" applyFont="1" applyFill="1" applyBorder="1" applyAlignment="1">
      <alignment vertical="top" wrapText="1"/>
    </xf>
    <xf numFmtId="4" fontId="32" fillId="39" borderId="1" xfId="0" applyNumberFormat="1" applyFont="1" applyFill="1" applyBorder="1" applyAlignment="1">
      <alignment horizontal="right" vertical="top" wrapText="1"/>
    </xf>
    <xf numFmtId="9" fontId="32" fillId="39" borderId="1" xfId="0" applyNumberFormat="1" applyFont="1" applyFill="1" applyBorder="1" applyAlignment="1">
      <alignment horizontal="right" vertical="top" wrapText="1"/>
    </xf>
    <xf numFmtId="1" fontId="32" fillId="39" borderId="1" xfId="0" applyNumberFormat="1" applyFont="1" applyFill="1" applyBorder="1" applyAlignment="1">
      <alignment horizontal="center" vertical="top" wrapText="1"/>
    </xf>
    <xf numFmtId="1" fontId="34" fillId="0" borderId="0" xfId="0" applyNumberFormat="1" applyFont="1" applyFill="1" applyAlignment="1">
      <alignment/>
    </xf>
    <xf numFmtId="168" fontId="32" fillId="39" borderId="1" xfId="0" applyNumberFormat="1" applyFont="1" applyFill="1" applyBorder="1" applyAlignment="1">
      <alignment horizontal="right" vertical="top"/>
    </xf>
    <xf numFmtId="0" fontId="32" fillId="0" borderId="0" xfId="0" applyFont="1" applyAlignment="1">
      <alignment/>
    </xf>
    <xf numFmtId="168" fontId="32" fillId="0" borderId="0" xfId="0" applyNumberFormat="1" applyFont="1" applyAlignment="1">
      <alignment/>
    </xf>
    <xf numFmtId="0" fontId="32" fillId="39" borderId="16" xfId="0" applyFont="1" applyFill="1" applyBorder="1" applyAlignment="1">
      <alignment vertical="top" wrapText="1"/>
    </xf>
    <xf numFmtId="0" fontId="34" fillId="39" borderId="19" xfId="0" applyFont="1" applyFill="1" applyBorder="1" applyAlignment="1">
      <alignment/>
    </xf>
    <xf numFmtId="0" fontId="33" fillId="40" borderId="1" xfId="0" applyFont="1" applyFill="1" applyBorder="1" applyAlignment="1">
      <alignment vertical="top"/>
    </xf>
    <xf numFmtId="0" fontId="33" fillId="40" borderId="1" xfId="0" applyFont="1" applyFill="1" applyBorder="1" applyAlignment="1">
      <alignment/>
    </xf>
    <xf numFmtId="49" fontId="12" fillId="0" borderId="0" xfId="65" applyFont="1" applyAlignment="1">
      <alignment horizontal="right"/>
      <protection/>
    </xf>
    <xf numFmtId="3" fontId="8" fillId="0" borderId="0" xfId="0" applyNumberFormat="1" applyFont="1" applyFill="1" applyBorder="1" applyAlignment="1">
      <alignment horizontal="left" vertical="top" wrapText="1"/>
    </xf>
    <xf numFmtId="4" fontId="8" fillId="0" borderId="0" xfId="0" applyNumberFormat="1" applyFont="1" applyFill="1" applyBorder="1" applyAlignment="1">
      <alignment horizontal="left" vertical="top"/>
    </xf>
    <xf numFmtId="2" fontId="20" fillId="0" borderId="0" xfId="0" applyNumberFormat="1" applyFont="1" applyFill="1" applyBorder="1" applyAlignment="1">
      <alignment horizontal="left" vertical="top"/>
    </xf>
    <xf numFmtId="4" fontId="19" fillId="0" borderId="0" xfId="0" applyNumberFormat="1" applyFont="1" applyFill="1" applyBorder="1" applyAlignment="1">
      <alignment horizontal="left" vertical="top"/>
    </xf>
    <xf numFmtId="0" fontId="5" fillId="0" borderId="0" xfId="0" applyFont="1" applyAlignment="1">
      <alignment/>
    </xf>
    <xf numFmtId="4" fontId="5" fillId="0" borderId="0" xfId="0" applyNumberFormat="1" applyFont="1" applyAlignment="1">
      <alignment/>
    </xf>
    <xf numFmtId="2" fontId="5" fillId="0" borderId="0" xfId="0" applyNumberFormat="1" applyFont="1" applyAlignment="1">
      <alignment/>
    </xf>
    <xf numFmtId="0" fontId="14" fillId="0" borderId="0" xfId="0" applyNumberFormat="1" applyFont="1" applyBorder="1" applyAlignment="1">
      <alignment horizontal="left" vertical="center" wrapText="1" readingOrder="1"/>
    </xf>
    <xf numFmtId="49" fontId="13" fillId="0" borderId="0" xfId="65" applyFont="1" applyBorder="1">
      <alignment horizontal="right" vertical="center"/>
      <protection/>
    </xf>
    <xf numFmtId="0" fontId="20" fillId="0" borderId="0" xfId="0" applyFont="1" applyFill="1" applyBorder="1" applyAlignment="1">
      <alignment horizontal="left" vertical="top" wrapText="1"/>
    </xf>
    <xf numFmtId="4" fontId="20" fillId="0" borderId="0" xfId="0" applyNumberFormat="1" applyFont="1" applyFill="1" applyBorder="1" applyAlignment="1">
      <alignment horizontal="left" vertical="top"/>
    </xf>
    <xf numFmtId="2" fontId="23" fillId="0" borderId="0" xfId="0" applyNumberFormat="1" applyFont="1" applyFill="1" applyBorder="1" applyAlignment="1">
      <alignment horizontal="left" vertical="top"/>
    </xf>
    <xf numFmtId="4" fontId="22" fillId="0" borderId="0" xfId="0" applyNumberFormat="1" applyFont="1" applyFill="1" applyBorder="1" applyAlignment="1">
      <alignment horizontal="left" vertical="top"/>
    </xf>
    <xf numFmtId="0" fontId="26" fillId="0" borderId="16" xfId="0" applyFont="1" applyBorder="1" applyAlignment="1">
      <alignment wrapText="1"/>
    </xf>
    <xf numFmtId="0" fontId="26" fillId="0" borderId="7" xfId="0" applyFont="1" applyBorder="1" applyAlignment="1">
      <alignment wrapText="1"/>
    </xf>
    <xf numFmtId="0" fontId="26" fillId="0" borderId="19" xfId="0" applyFont="1" applyBorder="1" applyAlignment="1">
      <alignment wrapText="1"/>
    </xf>
    <xf numFmtId="49" fontId="13" fillId="0" borderId="1" xfId="65" applyFont="1" applyBorder="1">
      <alignment horizontal="right" vertical="center"/>
      <protection/>
    </xf>
    <xf numFmtId="0" fontId="5" fillId="0" borderId="1" xfId="0" applyFont="1" applyBorder="1" applyAlignment="1">
      <alignment/>
    </xf>
    <xf numFmtId="4" fontId="5" fillId="0" borderId="1" xfId="0" applyNumberFormat="1" applyFont="1" applyBorder="1" applyAlignment="1">
      <alignment/>
    </xf>
    <xf numFmtId="2" fontId="5" fillId="0" borderId="1" xfId="0" applyNumberFormat="1" applyFont="1" applyBorder="1" applyAlignment="1">
      <alignment/>
    </xf>
    <xf numFmtId="49" fontId="13" fillId="0" borderId="0" xfId="65" applyFont="1">
      <alignment horizontal="right" vertical="center"/>
      <protection/>
    </xf>
    <xf numFmtId="15" fontId="9" fillId="0" borderId="0" xfId="0" applyNumberFormat="1" applyFont="1" applyAlignment="1">
      <alignment horizontal="left"/>
    </xf>
    <xf numFmtId="0" fontId="6" fillId="0" borderId="0" xfId="0" applyFont="1" applyAlignment="1">
      <alignment/>
    </xf>
    <xf numFmtId="4" fontId="6" fillId="0" borderId="0" xfId="0" applyNumberFormat="1" applyFont="1" applyAlignment="1">
      <alignment/>
    </xf>
    <xf numFmtId="2" fontId="6" fillId="0" borderId="0" xfId="0" applyNumberFormat="1" applyFont="1" applyAlignment="1">
      <alignment/>
    </xf>
    <xf numFmtId="49" fontId="12" fillId="0" borderId="13" xfId="65" applyFont="1" applyBorder="1" applyAlignment="1">
      <alignment horizontal="right"/>
      <protection/>
    </xf>
    <xf numFmtId="0" fontId="5" fillId="0" borderId="13" xfId="0" applyFont="1" applyBorder="1" applyAlignment="1">
      <alignment/>
    </xf>
    <xf numFmtId="4" fontId="5" fillId="0" borderId="13" xfId="0" applyNumberFormat="1" applyFont="1" applyBorder="1" applyAlignment="1">
      <alignment/>
    </xf>
    <xf numFmtId="2" fontId="5" fillId="0" borderId="13" xfId="0" applyNumberFormat="1" applyFont="1" applyBorder="1" applyAlignment="1">
      <alignment/>
    </xf>
    <xf numFmtId="0" fontId="31" fillId="0" borderId="1" xfId="0" applyFont="1" applyBorder="1" applyAlignment="1">
      <alignment vertical="top"/>
    </xf>
    <xf numFmtId="0" fontId="34" fillId="0" borderId="1" xfId="0" applyFont="1" applyBorder="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2" xfId="42"/>
    <cellStyle name="Comma" xfId="43"/>
    <cellStyle name="Comma [0]" xfId="44"/>
    <cellStyle name="Currency" xfId="45"/>
    <cellStyle name="Currency [0]" xfId="46"/>
    <cellStyle name="Dezimal [0]_Compiling Utility Macros" xfId="47"/>
    <cellStyle name="Dezimal_Compiling Utility Macros"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Bom" xfId="59"/>
    <cellStyle name="Note" xfId="60"/>
    <cellStyle name="Output" xfId="61"/>
    <cellStyle name="Percent" xfId="62"/>
    <cellStyle name="Standard_Anpassen der Amortisation" xfId="63"/>
    <cellStyle name="SubTotal1Num" xfId="64"/>
    <cellStyle name="SubTotal1Text" xfId="65"/>
    <cellStyle name="Title" xfId="66"/>
    <cellStyle name="Total" xfId="67"/>
    <cellStyle name="Währung [0]_Compiling Utility Macros" xfId="68"/>
    <cellStyle name="Währung_Compiling Utility Macros" xfId="69"/>
    <cellStyle name="Warning Text" xfId="70"/>
  </cellStyles>
  <dxfs count="71">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10"/>
      </font>
    </dxf>
    <dxf>
      <font>
        <b/>
        <i val="0"/>
        <color indexed="10"/>
      </font>
    </dxf>
    <dxf>
      <font>
        <color indexed="23"/>
      </font>
    </dxf>
    <dxf>
      <font>
        <color indexed="10"/>
      </font>
    </dxf>
    <dxf>
      <font>
        <b/>
        <i val="0"/>
        <color indexed="10"/>
      </font>
    </dxf>
    <dxf>
      <font>
        <color indexed="23"/>
      </font>
    </dxf>
    <dxf>
      <font>
        <color indexed="10"/>
      </font>
    </dxf>
    <dxf>
      <font>
        <b/>
        <i val="0"/>
        <color indexed="10"/>
      </font>
    </dxf>
    <dxf>
      <font>
        <color indexed="23"/>
      </font>
    </dxf>
    <dxf>
      <font>
        <color indexed="10"/>
      </font>
    </dxf>
    <dxf>
      <font>
        <b/>
        <i val="0"/>
        <color indexed="10"/>
      </font>
    </dxf>
    <dxf>
      <font>
        <color indexed="23"/>
      </font>
    </dxf>
    <dxf>
      <font>
        <color indexed="10"/>
      </font>
    </dxf>
    <dxf>
      <font>
        <b/>
        <i val="0"/>
        <color indexed="10"/>
      </font>
    </dxf>
    <dxf>
      <font>
        <color indexed="23"/>
      </font>
    </dxf>
    <dxf>
      <font>
        <color indexed="10"/>
      </font>
    </dxf>
    <dxf>
      <font>
        <b/>
        <i val="0"/>
        <color indexed="10"/>
      </font>
    </dxf>
    <dxf>
      <font>
        <color indexed="23"/>
      </font>
    </dxf>
    <dxf>
      <font>
        <color indexed="10"/>
      </font>
    </dxf>
    <dxf>
      <font>
        <b/>
        <i val="0"/>
        <color indexed="10"/>
      </font>
    </dxf>
    <dxf>
      <font>
        <color indexed="23"/>
      </font>
    </dxf>
    <dxf>
      <font>
        <color indexed="10"/>
      </font>
    </dxf>
    <dxf>
      <font>
        <b/>
        <i val="0"/>
        <color indexed="10"/>
      </font>
    </dxf>
    <dxf>
      <font>
        <color indexed="23"/>
      </font>
    </dxf>
    <dxf>
      <font>
        <color indexed="10"/>
      </font>
    </dxf>
    <dxf>
      <font>
        <b/>
        <i val="0"/>
        <color indexed="10"/>
      </font>
    </dxf>
    <dxf>
      <font>
        <color indexed="23"/>
      </font>
    </dxf>
    <dxf>
      <font>
        <color indexed="10"/>
      </font>
    </dxf>
    <dxf>
      <font>
        <b/>
        <i val="0"/>
        <color indexed="10"/>
      </font>
    </dxf>
    <dxf>
      <font>
        <color indexed="10"/>
      </font>
    </dxf>
    <dxf>
      <font>
        <b/>
        <i val="0"/>
        <color indexed="10"/>
      </font>
    </dxf>
    <dxf>
      <font>
        <color indexed="2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etformx.com/docs/help/Bill_of_Materials_XLT.ht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netformx.com/docs/help/Bill_of_Materials_XLT.ht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netformx.com/docs/help/Bill_of_Materials_XLT.ht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netformx.com/docs/help/Bill_of_Materials_XLT.ht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netformx.com/docs/help/Bill_of_Materials_XLT.ht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netformx.com/docs/help/Bill_of_Materials_XLT.ht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netformx.com/docs/help/Bill_of_Materials_XLT.ht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netformx.com/docs/help/Bill_of_Materials_XLT.htm"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netformx.com/docs/help/Bill_of_Materials_XLT.htm" TargetMode="External" /></Relationships>
</file>

<file path=xl/worksheets/sheet1.xml><?xml version="1.0" encoding="utf-8"?>
<worksheet xmlns="http://schemas.openxmlformats.org/spreadsheetml/2006/main" xmlns:r="http://schemas.openxmlformats.org/officeDocument/2006/relationships">
  <dimension ref="A1:BX46"/>
  <sheetViews>
    <sheetView showGridLines="0" tabSelected="1" zoomScale="80" zoomScaleNormal="80" zoomScalePageLayoutView="0" workbookViewId="0" topLeftCell="A1">
      <selection activeCell="C37" sqref="C37:H37"/>
    </sheetView>
  </sheetViews>
  <sheetFormatPr defaultColWidth="9.140625" defaultRowHeight="12.75" customHeight="1"/>
  <cols>
    <col min="1" max="1" width="2.00390625" style="1" customWidth="1"/>
    <col min="2" max="2" width="31.8515625" style="1" customWidth="1"/>
    <col min="3" max="3" width="21.00390625" style="1" customWidth="1"/>
    <col min="4" max="4" width="53.7109375" style="1" customWidth="1"/>
    <col min="5" max="5" width="13.140625" style="2" customWidth="1"/>
    <col min="6" max="6" width="11.140625" style="3" customWidth="1"/>
    <col min="7" max="7" width="12.421875" style="2" customWidth="1"/>
    <col min="8" max="8" width="6.421875" style="1" customWidth="1"/>
    <col min="9" max="11" width="19.57421875" style="2" customWidth="1"/>
    <col min="12" max="12" width="21.8515625" style="2" customWidth="1"/>
    <col min="13" max="13" width="28.140625" style="2" customWidth="1"/>
    <col min="14" max="14" width="42.8515625" style="2" customWidth="1"/>
    <col min="15" max="15" width="21.7109375" style="1" customWidth="1"/>
    <col min="16" max="18" width="12.7109375" style="1" hidden="1" customWidth="1"/>
    <col min="19" max="19" width="13.421875" style="1" hidden="1" customWidth="1"/>
    <col min="20" max="20" width="9.140625" style="1" hidden="1" customWidth="1"/>
    <col min="21" max="21" width="6.00390625" style="1" hidden="1" customWidth="1"/>
    <col min="22" max="22" width="9.140625" style="1" hidden="1" customWidth="1"/>
    <col min="23" max="23" width="9.00390625" style="1" hidden="1" customWidth="1"/>
    <col min="24" max="24" width="0.42578125" style="1" hidden="1" customWidth="1"/>
    <col min="25" max="31" width="17.140625" style="1" hidden="1" customWidth="1"/>
    <col min="32" max="32" width="22.8515625" style="1" hidden="1" customWidth="1"/>
    <col min="33" max="33" width="4.140625" style="1" hidden="1" customWidth="1"/>
    <col min="34" max="55" width="9.140625" style="1" hidden="1" customWidth="1"/>
    <col min="56" max="56" width="0.42578125" style="1" hidden="1" customWidth="1"/>
    <col min="57" max="75" width="9.140625" style="1" hidden="1" customWidth="1"/>
    <col min="76" max="77" width="0" style="1" hidden="1" customWidth="1"/>
    <col min="78" max="16384" width="9.140625" style="1" customWidth="1"/>
  </cols>
  <sheetData>
    <row r="1" spans="2:8" ht="33" customHeight="1">
      <c r="B1" s="88" t="s">
        <v>69</v>
      </c>
      <c r="C1" s="145"/>
      <c r="D1" s="145"/>
      <c r="E1" s="146"/>
      <c r="F1" s="147"/>
      <c r="G1" s="146"/>
      <c r="H1" s="145"/>
    </row>
    <row r="2" spans="2:15" ht="11.25" customHeight="1">
      <c r="B2" s="148"/>
      <c r="C2" s="148"/>
      <c r="D2" s="148"/>
      <c r="E2" s="148"/>
      <c r="F2" s="148"/>
      <c r="G2" s="148"/>
      <c r="H2" s="148"/>
      <c r="I2" s="148"/>
      <c r="J2" s="148"/>
      <c r="K2" s="148"/>
      <c r="L2" s="148"/>
      <c r="M2" s="148"/>
      <c r="N2" s="148"/>
      <c r="O2" s="148"/>
    </row>
    <row r="3" spans="2:15" s="51" customFormat="1" ht="90" customHeight="1">
      <c r="B3" s="52"/>
      <c r="C3" s="53"/>
      <c r="D3" s="53"/>
      <c r="E3" s="53"/>
      <c r="F3" s="53"/>
      <c r="G3" s="53"/>
      <c r="H3" s="53"/>
      <c r="I3" s="53"/>
      <c r="J3" s="53"/>
      <c r="K3" s="53"/>
      <c r="L3" s="154" t="s">
        <v>70</v>
      </c>
      <c r="M3" s="155"/>
      <c r="N3" s="155"/>
      <c r="O3" s="156"/>
    </row>
    <row r="4" spans="1:14" ht="13.5">
      <c r="A4" s="8"/>
      <c r="C4" s="5"/>
      <c r="D4" s="7"/>
      <c r="E4" s="9"/>
      <c r="F4" s="10"/>
      <c r="G4" s="9"/>
      <c r="H4" s="11"/>
      <c r="I4" s="9"/>
      <c r="J4" s="9"/>
      <c r="K4" s="9"/>
      <c r="L4" s="9"/>
      <c r="M4" s="9"/>
      <c r="N4" s="9"/>
    </row>
    <row r="5" spans="1:69" s="46" customFormat="1" ht="40.5" customHeight="1">
      <c r="A5" s="49"/>
      <c r="B5" s="54" t="s">
        <v>68</v>
      </c>
      <c r="C5" s="54" t="s">
        <v>7</v>
      </c>
      <c r="D5" s="54" t="s">
        <v>0</v>
      </c>
      <c r="E5" s="55" t="s">
        <v>17</v>
      </c>
      <c r="F5" s="56" t="s">
        <v>55</v>
      </c>
      <c r="G5" s="55" t="s">
        <v>33</v>
      </c>
      <c r="H5" s="54" t="s">
        <v>31</v>
      </c>
      <c r="I5" s="55" t="s">
        <v>45</v>
      </c>
      <c r="J5" s="50" t="s">
        <v>71</v>
      </c>
      <c r="K5" s="81"/>
      <c r="L5" s="87" t="s">
        <v>72</v>
      </c>
      <c r="M5" s="87" t="s">
        <v>73</v>
      </c>
      <c r="N5" s="87" t="s">
        <v>74</v>
      </c>
      <c r="O5" s="87" t="s">
        <v>75</v>
      </c>
      <c r="AA5" s="46" t="s">
        <v>67</v>
      </c>
      <c r="AB5" s="46">
        <f>SUM(Y:Y)</f>
        <v>0</v>
      </c>
      <c r="AC5" s="42">
        <v>1</v>
      </c>
      <c r="AD5" s="42">
        <f>ROW()+1</f>
        <v>6</v>
      </c>
      <c r="AE5" s="46" t="s">
        <v>66</v>
      </c>
      <c r="AF5" s="42">
        <f>COUNTA(I6:I9985)</f>
        <v>35</v>
      </c>
      <c r="BM5" s="48"/>
      <c r="BN5" s="47"/>
      <c r="BO5" s="47"/>
      <c r="BP5" s="47"/>
      <c r="BQ5" s="47"/>
    </row>
    <row r="6" spans="1:76" s="73" customFormat="1" ht="25.5" customHeight="1">
      <c r="A6" s="68"/>
      <c r="B6" s="69" t="s">
        <v>11</v>
      </c>
      <c r="C6" s="59" t="s">
        <v>11</v>
      </c>
      <c r="D6" s="59" t="s">
        <v>24</v>
      </c>
      <c r="E6" s="70">
        <v>0</v>
      </c>
      <c r="F6" s="71">
        <v>0</v>
      </c>
      <c r="G6" s="70">
        <f aca="true" t="shared" si="0" ref="G6:G28">IF(ISNUMBER(E6),ROUND(E6-IF(ISNUMBER(F6),F6*E6/100,0),2),IF(ISBLANK(E6),"  ",E6))</f>
        <v>0</v>
      </c>
      <c r="H6" s="62">
        <v>2</v>
      </c>
      <c r="I6" s="70">
        <f aca="true" t="shared" si="1" ref="I6:I28">IF(ISNUMBER(G6),G6*H6,IF(ISBLANK(G6),"  ",G6))</f>
        <v>0</v>
      </c>
      <c r="J6" s="60"/>
      <c r="K6" s="82"/>
      <c r="L6" s="60"/>
      <c r="M6" s="60"/>
      <c r="N6" s="60"/>
      <c r="O6" s="63"/>
      <c r="P6" s="45"/>
      <c r="Q6" s="45"/>
      <c r="R6" s="45"/>
      <c r="S6" s="45"/>
      <c r="T6" s="45"/>
      <c r="U6" s="45"/>
      <c r="V6" s="45"/>
      <c r="W6" s="45"/>
      <c r="X6" s="45"/>
      <c r="Y6" s="45"/>
      <c r="Z6" s="45"/>
      <c r="AA6" s="45"/>
      <c r="AB6" s="45"/>
      <c r="AC6" s="45">
        <v>1</v>
      </c>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row>
    <row r="7" spans="1:76" s="73" customFormat="1" ht="25.5" customHeight="1">
      <c r="A7" s="68"/>
      <c r="B7" s="69" t="s">
        <v>60</v>
      </c>
      <c r="C7" s="59" t="s">
        <v>60</v>
      </c>
      <c r="D7" s="59" t="s">
        <v>2</v>
      </c>
      <c r="E7" s="70">
        <v>0</v>
      </c>
      <c r="F7" s="71">
        <v>0</v>
      </c>
      <c r="G7" s="70">
        <f t="shared" si="0"/>
        <v>0</v>
      </c>
      <c r="H7" s="62">
        <v>26</v>
      </c>
      <c r="I7" s="70">
        <f t="shared" si="1"/>
        <v>0</v>
      </c>
      <c r="J7" s="60"/>
      <c r="K7" s="82"/>
      <c r="L7" s="60"/>
      <c r="M7" s="60"/>
      <c r="N7" s="60"/>
      <c r="O7" s="63"/>
      <c r="P7" s="45"/>
      <c r="Q7" s="45"/>
      <c r="R7" s="45"/>
      <c r="S7" s="45"/>
      <c r="T7" s="45"/>
      <c r="U7" s="45"/>
      <c r="V7" s="45"/>
      <c r="W7" s="45"/>
      <c r="X7" s="45"/>
      <c r="Y7" s="45"/>
      <c r="Z7" s="45"/>
      <c r="AA7" s="45"/>
      <c r="AB7" s="45"/>
      <c r="AC7" s="45">
        <v>1</v>
      </c>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row>
    <row r="8" spans="1:76" s="73" customFormat="1" ht="13.5" customHeight="1">
      <c r="A8" s="68"/>
      <c r="B8" s="69" t="s">
        <v>19</v>
      </c>
      <c r="C8" s="59" t="s">
        <v>19</v>
      </c>
      <c r="D8" s="59" t="s">
        <v>44</v>
      </c>
      <c r="E8" s="70">
        <v>0</v>
      </c>
      <c r="F8" s="71">
        <v>0</v>
      </c>
      <c r="G8" s="70">
        <f t="shared" si="0"/>
        <v>0</v>
      </c>
      <c r="H8" s="62">
        <v>26</v>
      </c>
      <c r="I8" s="70">
        <f t="shared" si="1"/>
        <v>0</v>
      </c>
      <c r="J8" s="60"/>
      <c r="K8" s="82"/>
      <c r="L8" s="60"/>
      <c r="M8" s="60"/>
      <c r="N8" s="60"/>
      <c r="O8" s="63"/>
      <c r="P8" s="45"/>
      <c r="Q8" s="45"/>
      <c r="R8" s="45"/>
      <c r="S8" s="45"/>
      <c r="T8" s="45"/>
      <c r="U8" s="45"/>
      <c r="V8" s="45"/>
      <c r="W8" s="45"/>
      <c r="X8" s="45"/>
      <c r="Y8" s="45"/>
      <c r="Z8" s="45"/>
      <c r="AA8" s="45"/>
      <c r="AB8" s="45"/>
      <c r="AC8" s="45">
        <v>1</v>
      </c>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row>
    <row r="9" spans="1:76" s="73" customFormat="1" ht="25.5" customHeight="1">
      <c r="A9" s="68"/>
      <c r="B9" s="69" t="s">
        <v>3</v>
      </c>
      <c r="C9" s="59" t="s">
        <v>3</v>
      </c>
      <c r="D9" s="59" t="s">
        <v>16</v>
      </c>
      <c r="E9" s="70">
        <v>0</v>
      </c>
      <c r="F9" s="71">
        <v>0</v>
      </c>
      <c r="G9" s="70">
        <f t="shared" si="0"/>
        <v>0</v>
      </c>
      <c r="H9" s="62">
        <v>2</v>
      </c>
      <c r="I9" s="70">
        <f t="shared" si="1"/>
        <v>0</v>
      </c>
      <c r="J9" s="60"/>
      <c r="K9" s="82"/>
      <c r="L9" s="60"/>
      <c r="M9" s="60"/>
      <c r="N9" s="60"/>
      <c r="O9" s="63"/>
      <c r="P9" s="45"/>
      <c r="Q9" s="45"/>
      <c r="R9" s="45"/>
      <c r="S9" s="45"/>
      <c r="T9" s="45"/>
      <c r="U9" s="45"/>
      <c r="V9" s="45"/>
      <c r="W9" s="45"/>
      <c r="X9" s="45"/>
      <c r="Y9" s="45"/>
      <c r="Z9" s="45"/>
      <c r="AA9" s="45"/>
      <c r="AB9" s="45"/>
      <c r="AC9" s="45">
        <v>1</v>
      </c>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row>
    <row r="10" spans="1:76" s="73" customFormat="1" ht="25.5" customHeight="1">
      <c r="A10" s="68"/>
      <c r="B10" s="69" t="s">
        <v>41</v>
      </c>
      <c r="C10" s="59" t="s">
        <v>41</v>
      </c>
      <c r="D10" s="59" t="s">
        <v>28</v>
      </c>
      <c r="E10" s="70">
        <v>0</v>
      </c>
      <c r="F10" s="71">
        <v>0</v>
      </c>
      <c r="G10" s="70">
        <f t="shared" si="0"/>
        <v>0</v>
      </c>
      <c r="H10" s="62">
        <v>26</v>
      </c>
      <c r="I10" s="70">
        <f t="shared" si="1"/>
        <v>0</v>
      </c>
      <c r="J10" s="60"/>
      <c r="K10" s="82"/>
      <c r="L10" s="60"/>
      <c r="M10" s="60"/>
      <c r="N10" s="60"/>
      <c r="O10" s="63"/>
      <c r="P10" s="45"/>
      <c r="Q10" s="45"/>
      <c r="R10" s="45"/>
      <c r="S10" s="45"/>
      <c r="T10" s="45"/>
      <c r="U10" s="45"/>
      <c r="V10" s="45"/>
      <c r="W10" s="45"/>
      <c r="X10" s="45"/>
      <c r="Y10" s="45"/>
      <c r="Z10" s="45"/>
      <c r="AA10" s="45"/>
      <c r="AB10" s="45"/>
      <c r="AC10" s="45">
        <v>1</v>
      </c>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row>
    <row r="11" spans="1:76" s="73" customFormat="1" ht="25.5" customHeight="1">
      <c r="A11" s="68"/>
      <c r="B11" s="69" t="s">
        <v>22</v>
      </c>
      <c r="C11" s="59" t="s">
        <v>22</v>
      </c>
      <c r="D11" s="59" t="s">
        <v>47</v>
      </c>
      <c r="E11" s="70">
        <v>0</v>
      </c>
      <c r="F11" s="71">
        <v>0</v>
      </c>
      <c r="G11" s="70">
        <f t="shared" si="0"/>
        <v>0</v>
      </c>
      <c r="H11" s="62">
        <v>2</v>
      </c>
      <c r="I11" s="70">
        <f t="shared" si="1"/>
        <v>0</v>
      </c>
      <c r="J11" s="65"/>
      <c r="K11" s="83"/>
      <c r="L11" s="65"/>
      <c r="M11" s="65"/>
      <c r="N11" s="65"/>
      <c r="O11" s="63"/>
      <c r="P11" s="45"/>
      <c r="Q11" s="45"/>
      <c r="R11" s="45"/>
      <c r="S11" s="45"/>
      <c r="T11" s="45"/>
      <c r="U11" s="45"/>
      <c r="V11" s="45"/>
      <c r="W11" s="45"/>
      <c r="X11" s="45"/>
      <c r="Y11" s="45"/>
      <c r="Z11" s="45"/>
      <c r="AA11" s="45"/>
      <c r="AB11" s="45"/>
      <c r="AC11" s="45">
        <v>1</v>
      </c>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row>
    <row r="12" spans="1:76" s="73" customFormat="1" ht="25.5" customHeight="1">
      <c r="A12" s="68"/>
      <c r="B12" s="69" t="s">
        <v>58</v>
      </c>
      <c r="C12" s="59" t="s">
        <v>58</v>
      </c>
      <c r="D12" s="59" t="s">
        <v>5</v>
      </c>
      <c r="E12" s="70">
        <v>0</v>
      </c>
      <c r="F12" s="71">
        <v>0</v>
      </c>
      <c r="G12" s="70">
        <f>IF(ISNUMBER(E12),ROUND(E12-IF(ISNUMBER(F12),F12*E12/100,0),2),IF(ISBLANK(E12),"  ",E12))</f>
        <v>0</v>
      </c>
      <c r="H12" s="62">
        <v>26</v>
      </c>
      <c r="I12" s="70">
        <f>IF(ISNUMBER(G12),G12*H12,IF(ISBLANK(G12),"  ",G12))</f>
        <v>0</v>
      </c>
      <c r="J12" s="70"/>
      <c r="K12" s="84"/>
      <c r="L12" s="70"/>
      <c r="M12" s="70"/>
      <c r="N12" s="70"/>
      <c r="O12" s="72"/>
      <c r="P12" s="45"/>
      <c r="Q12" s="45"/>
      <c r="R12" s="45"/>
      <c r="S12" s="45"/>
      <c r="T12" s="45"/>
      <c r="U12" s="45"/>
      <c r="V12" s="45"/>
      <c r="W12" s="45"/>
      <c r="X12" s="45"/>
      <c r="Y12" s="45"/>
      <c r="Z12" s="45"/>
      <c r="AA12" s="45"/>
      <c r="AB12" s="45"/>
      <c r="AC12" s="45">
        <v>1</v>
      </c>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row>
    <row r="13" spans="1:76" s="73" customFormat="1" ht="25.5" customHeight="1">
      <c r="A13" s="68"/>
      <c r="B13" s="69" t="s">
        <v>37</v>
      </c>
      <c r="C13" s="59" t="s">
        <v>37</v>
      </c>
      <c r="D13" s="59" t="s">
        <v>64</v>
      </c>
      <c r="E13" s="70">
        <v>0</v>
      </c>
      <c r="F13" s="71">
        <v>0</v>
      </c>
      <c r="G13" s="70">
        <f>IF(ISNUMBER(E13),ROUND(E13-IF(ISNUMBER(F13),F13*E13/100,0),2),IF(ISBLANK(E13),"  ",E13))</f>
        <v>0</v>
      </c>
      <c r="H13" s="62">
        <v>2</v>
      </c>
      <c r="I13" s="70">
        <f>IF(ISNUMBER(G13),G13*H13,IF(ISBLANK(G13),"  ",G13))</f>
        <v>0</v>
      </c>
      <c r="J13" s="70">
        <f>SUM(I6:I13)</f>
        <v>0</v>
      </c>
      <c r="K13" s="84"/>
      <c r="L13" s="70"/>
      <c r="M13" s="70"/>
      <c r="N13" s="70"/>
      <c r="O13" s="72"/>
      <c r="P13" s="45"/>
      <c r="Q13" s="45"/>
      <c r="R13" s="45"/>
      <c r="S13" s="45"/>
      <c r="T13" s="45"/>
      <c r="U13" s="45"/>
      <c r="V13" s="45"/>
      <c r="W13" s="45"/>
      <c r="X13" s="45"/>
      <c r="Y13" s="45"/>
      <c r="Z13" s="45"/>
      <c r="AA13" s="45"/>
      <c r="AB13" s="45"/>
      <c r="AC13" s="45">
        <v>1</v>
      </c>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row>
    <row r="14" spans="1:76" s="73" customFormat="1" ht="25.5" customHeight="1">
      <c r="A14" s="68"/>
      <c r="B14" s="69" t="s">
        <v>26</v>
      </c>
      <c r="C14" s="59" t="s">
        <v>26</v>
      </c>
      <c r="D14" s="59" t="s">
        <v>25</v>
      </c>
      <c r="E14" s="70">
        <v>0</v>
      </c>
      <c r="F14" s="71">
        <v>0</v>
      </c>
      <c r="G14" s="70">
        <f t="shared" si="0"/>
        <v>0</v>
      </c>
      <c r="H14" s="62">
        <v>6</v>
      </c>
      <c r="I14" s="70">
        <f t="shared" si="1"/>
        <v>0</v>
      </c>
      <c r="J14" s="60"/>
      <c r="K14" s="82"/>
      <c r="L14" s="60"/>
      <c r="M14" s="60"/>
      <c r="N14" s="60"/>
      <c r="O14" s="63"/>
      <c r="P14" s="45"/>
      <c r="Q14" s="45"/>
      <c r="R14" s="45"/>
      <c r="S14" s="45"/>
      <c r="T14" s="45"/>
      <c r="U14" s="45"/>
      <c r="V14" s="45"/>
      <c r="W14" s="45"/>
      <c r="X14" s="45"/>
      <c r="Y14" s="45"/>
      <c r="Z14" s="45"/>
      <c r="AA14" s="45"/>
      <c r="AB14" s="45"/>
      <c r="AC14" s="45">
        <v>1</v>
      </c>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row>
    <row r="15" spans="1:76" s="73" customFormat="1" ht="13.5" customHeight="1">
      <c r="A15" s="68"/>
      <c r="B15" s="69" t="s">
        <v>21</v>
      </c>
      <c r="C15" s="59" t="s">
        <v>21</v>
      </c>
      <c r="D15" s="59" t="s">
        <v>4</v>
      </c>
      <c r="E15" s="70">
        <v>0</v>
      </c>
      <c r="F15" s="71">
        <v>0</v>
      </c>
      <c r="G15" s="70">
        <f t="shared" si="0"/>
        <v>0</v>
      </c>
      <c r="H15" s="62">
        <v>1</v>
      </c>
      <c r="I15" s="70">
        <f t="shared" si="1"/>
        <v>0</v>
      </c>
      <c r="J15" s="60"/>
      <c r="K15" s="82"/>
      <c r="L15" s="60"/>
      <c r="M15" s="60"/>
      <c r="N15" s="60"/>
      <c r="O15" s="63"/>
      <c r="P15" s="45"/>
      <c r="Q15" s="45"/>
      <c r="R15" s="45"/>
      <c r="S15" s="45"/>
      <c r="T15" s="45"/>
      <c r="U15" s="45"/>
      <c r="V15" s="45"/>
      <c r="W15" s="45"/>
      <c r="X15" s="45"/>
      <c r="Y15" s="45"/>
      <c r="Z15" s="45"/>
      <c r="AA15" s="45"/>
      <c r="AB15" s="45"/>
      <c r="AC15" s="45">
        <v>1</v>
      </c>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row>
    <row r="16" spans="1:76" s="73" customFormat="1" ht="13.5" customHeight="1">
      <c r="A16" s="68"/>
      <c r="B16" s="69" t="s">
        <v>13</v>
      </c>
      <c r="C16" s="59" t="s">
        <v>13</v>
      </c>
      <c r="D16" s="59" t="s">
        <v>63</v>
      </c>
      <c r="E16" s="70">
        <v>0</v>
      </c>
      <c r="F16" s="71">
        <v>0</v>
      </c>
      <c r="G16" s="70">
        <f t="shared" si="0"/>
        <v>0</v>
      </c>
      <c r="H16" s="62">
        <v>11</v>
      </c>
      <c r="I16" s="70">
        <f t="shared" si="1"/>
        <v>0</v>
      </c>
      <c r="J16" s="60"/>
      <c r="K16" s="82"/>
      <c r="L16" s="60"/>
      <c r="M16" s="60"/>
      <c r="N16" s="60"/>
      <c r="O16" s="63"/>
      <c r="P16" s="45"/>
      <c r="Q16" s="45"/>
      <c r="R16" s="45"/>
      <c r="S16" s="45"/>
      <c r="T16" s="45"/>
      <c r="U16" s="45"/>
      <c r="V16" s="45"/>
      <c r="W16" s="45"/>
      <c r="X16" s="45"/>
      <c r="Y16" s="45"/>
      <c r="Z16" s="45"/>
      <c r="AA16" s="45"/>
      <c r="AB16" s="45"/>
      <c r="AC16" s="45">
        <v>1</v>
      </c>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row>
    <row r="17" spans="1:76" s="73" customFormat="1" ht="25.5" customHeight="1">
      <c r="A17" s="68"/>
      <c r="B17" s="69" t="s">
        <v>51</v>
      </c>
      <c r="C17" s="59" t="s">
        <v>51</v>
      </c>
      <c r="D17" s="59" t="s">
        <v>1</v>
      </c>
      <c r="E17" s="70">
        <v>0</v>
      </c>
      <c r="F17" s="71">
        <v>0</v>
      </c>
      <c r="G17" s="70">
        <f t="shared" si="0"/>
        <v>0</v>
      </c>
      <c r="H17" s="62">
        <v>4</v>
      </c>
      <c r="I17" s="70">
        <f t="shared" si="1"/>
        <v>0</v>
      </c>
      <c r="J17" s="60"/>
      <c r="K17" s="82"/>
      <c r="L17" s="60"/>
      <c r="M17" s="60"/>
      <c r="N17" s="60"/>
      <c r="O17" s="63"/>
      <c r="P17" s="45"/>
      <c r="Q17" s="45"/>
      <c r="R17" s="45"/>
      <c r="S17" s="45"/>
      <c r="T17" s="45"/>
      <c r="U17" s="45"/>
      <c r="V17" s="45"/>
      <c r="W17" s="45"/>
      <c r="X17" s="45"/>
      <c r="Y17" s="45"/>
      <c r="Z17" s="45"/>
      <c r="AA17" s="45"/>
      <c r="AB17" s="45"/>
      <c r="AC17" s="45">
        <v>1</v>
      </c>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row>
    <row r="18" spans="1:76" s="73" customFormat="1" ht="13.5" customHeight="1">
      <c r="A18" s="68"/>
      <c r="B18" s="69" t="s">
        <v>57</v>
      </c>
      <c r="C18" s="59" t="s">
        <v>57</v>
      </c>
      <c r="D18" s="59" t="s">
        <v>20</v>
      </c>
      <c r="E18" s="70">
        <v>0</v>
      </c>
      <c r="F18" s="71">
        <v>0</v>
      </c>
      <c r="G18" s="70">
        <f t="shared" si="0"/>
        <v>0</v>
      </c>
      <c r="H18" s="62">
        <v>6</v>
      </c>
      <c r="I18" s="70">
        <f t="shared" si="1"/>
        <v>0</v>
      </c>
      <c r="J18" s="60"/>
      <c r="K18" s="82"/>
      <c r="L18" s="60"/>
      <c r="M18" s="60"/>
      <c r="N18" s="60"/>
      <c r="O18" s="63"/>
      <c r="P18" s="45"/>
      <c r="Q18" s="45"/>
      <c r="R18" s="45"/>
      <c r="S18" s="45"/>
      <c r="T18" s="45"/>
      <c r="U18" s="45"/>
      <c r="V18" s="45"/>
      <c r="W18" s="45"/>
      <c r="X18" s="45"/>
      <c r="Y18" s="45"/>
      <c r="Z18" s="45"/>
      <c r="AA18" s="45"/>
      <c r="AB18" s="45"/>
      <c r="AC18" s="45">
        <v>1</v>
      </c>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row>
    <row r="19" spans="1:76" s="73" customFormat="1" ht="25.5" customHeight="1">
      <c r="A19" s="68"/>
      <c r="B19" s="69" t="s">
        <v>61</v>
      </c>
      <c r="C19" s="59" t="s">
        <v>61</v>
      </c>
      <c r="D19" s="59" t="s">
        <v>52</v>
      </c>
      <c r="E19" s="70">
        <v>0</v>
      </c>
      <c r="F19" s="71">
        <v>0</v>
      </c>
      <c r="G19" s="70">
        <f t="shared" si="0"/>
        <v>0</v>
      </c>
      <c r="H19" s="62">
        <v>2</v>
      </c>
      <c r="I19" s="70">
        <f t="shared" si="1"/>
        <v>0</v>
      </c>
      <c r="J19" s="60"/>
      <c r="K19" s="82"/>
      <c r="L19" s="60"/>
      <c r="M19" s="60"/>
      <c r="N19" s="60"/>
      <c r="O19" s="63"/>
      <c r="P19" s="45"/>
      <c r="Q19" s="45"/>
      <c r="R19" s="45"/>
      <c r="S19" s="45"/>
      <c r="T19" s="45"/>
      <c r="U19" s="45"/>
      <c r="V19" s="45"/>
      <c r="W19" s="45"/>
      <c r="X19" s="45"/>
      <c r="Y19" s="45"/>
      <c r="Z19" s="45"/>
      <c r="AA19" s="45"/>
      <c r="AB19" s="45"/>
      <c r="AC19" s="45">
        <v>1</v>
      </c>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row>
    <row r="20" spans="1:76" s="73" customFormat="1" ht="25.5" customHeight="1">
      <c r="A20" s="68"/>
      <c r="B20" s="69" t="s">
        <v>43</v>
      </c>
      <c r="C20" s="59" t="s">
        <v>43</v>
      </c>
      <c r="D20" s="59" t="s">
        <v>52</v>
      </c>
      <c r="E20" s="70">
        <v>0</v>
      </c>
      <c r="F20" s="71">
        <v>0</v>
      </c>
      <c r="G20" s="70">
        <f t="shared" si="0"/>
        <v>0</v>
      </c>
      <c r="H20" s="62">
        <v>2</v>
      </c>
      <c r="I20" s="70">
        <f t="shared" si="1"/>
        <v>0</v>
      </c>
      <c r="J20" s="60"/>
      <c r="K20" s="82"/>
      <c r="L20" s="60"/>
      <c r="M20" s="60"/>
      <c r="N20" s="60"/>
      <c r="O20" s="63"/>
      <c r="P20" s="45"/>
      <c r="Q20" s="45"/>
      <c r="R20" s="45"/>
      <c r="S20" s="45"/>
      <c r="T20" s="45"/>
      <c r="U20" s="45"/>
      <c r="V20" s="45"/>
      <c r="W20" s="45"/>
      <c r="X20" s="45"/>
      <c r="Y20" s="45"/>
      <c r="Z20" s="45"/>
      <c r="AA20" s="45"/>
      <c r="AB20" s="45"/>
      <c r="AC20" s="45">
        <v>1</v>
      </c>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row>
    <row r="21" spans="1:76" s="73" customFormat="1" ht="13.5" customHeight="1">
      <c r="A21" s="68"/>
      <c r="B21" s="69" t="s">
        <v>50</v>
      </c>
      <c r="C21" s="59" t="s">
        <v>50</v>
      </c>
      <c r="D21" s="59" t="s">
        <v>46</v>
      </c>
      <c r="E21" s="70">
        <v>0</v>
      </c>
      <c r="F21" s="71">
        <v>0</v>
      </c>
      <c r="G21" s="70">
        <f t="shared" si="0"/>
        <v>0</v>
      </c>
      <c r="H21" s="62">
        <v>2</v>
      </c>
      <c r="I21" s="70">
        <f t="shared" si="1"/>
        <v>0</v>
      </c>
      <c r="J21" s="70"/>
      <c r="K21" s="84"/>
      <c r="L21" s="70"/>
      <c r="M21" s="70"/>
      <c r="N21" s="70"/>
      <c r="O21" s="72"/>
      <c r="P21" s="45"/>
      <c r="Q21" s="45"/>
      <c r="R21" s="45"/>
      <c r="S21" s="45"/>
      <c r="T21" s="45"/>
      <c r="U21" s="45"/>
      <c r="V21" s="45"/>
      <c r="W21" s="45"/>
      <c r="X21" s="45"/>
      <c r="Y21" s="45"/>
      <c r="Z21" s="45"/>
      <c r="AA21" s="45"/>
      <c r="AB21" s="45"/>
      <c r="AC21" s="45">
        <v>1</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row>
    <row r="22" spans="1:76" s="73" customFormat="1" ht="13.5" customHeight="1">
      <c r="A22" s="68"/>
      <c r="B22" s="69" t="s">
        <v>6</v>
      </c>
      <c r="C22" s="59" t="s">
        <v>6</v>
      </c>
      <c r="D22" s="59" t="s">
        <v>49</v>
      </c>
      <c r="E22" s="70">
        <v>0</v>
      </c>
      <c r="F22" s="71">
        <v>0</v>
      </c>
      <c r="G22" s="70">
        <f t="shared" si="0"/>
        <v>0</v>
      </c>
      <c r="H22" s="62">
        <v>26</v>
      </c>
      <c r="I22" s="70">
        <f t="shared" si="1"/>
        <v>0</v>
      </c>
      <c r="J22" s="70"/>
      <c r="K22" s="84"/>
      <c r="L22" s="70"/>
      <c r="M22" s="70"/>
      <c r="N22" s="70"/>
      <c r="O22" s="72"/>
      <c r="P22" s="45"/>
      <c r="Q22" s="45"/>
      <c r="R22" s="45"/>
      <c r="S22" s="45"/>
      <c r="T22" s="45"/>
      <c r="U22" s="45"/>
      <c r="V22" s="45"/>
      <c r="W22" s="45"/>
      <c r="X22" s="45"/>
      <c r="Y22" s="45"/>
      <c r="Z22" s="45"/>
      <c r="AA22" s="45"/>
      <c r="AB22" s="45"/>
      <c r="AC22" s="45">
        <v>1</v>
      </c>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row>
    <row r="23" spans="1:76" s="73" customFormat="1" ht="25.5" customHeight="1">
      <c r="A23" s="68"/>
      <c r="B23" s="69" t="s">
        <v>30</v>
      </c>
      <c r="C23" s="59" t="s">
        <v>30</v>
      </c>
      <c r="D23" s="59" t="s">
        <v>62</v>
      </c>
      <c r="E23" s="70">
        <v>0</v>
      </c>
      <c r="F23" s="71">
        <v>0</v>
      </c>
      <c r="G23" s="70">
        <f t="shared" si="0"/>
        <v>0</v>
      </c>
      <c r="H23" s="62">
        <v>3</v>
      </c>
      <c r="I23" s="70">
        <f t="shared" si="1"/>
        <v>0</v>
      </c>
      <c r="J23" s="70"/>
      <c r="K23" s="84"/>
      <c r="L23" s="70"/>
      <c r="M23" s="70"/>
      <c r="N23" s="70"/>
      <c r="O23" s="72"/>
      <c r="P23" s="45"/>
      <c r="Q23" s="45"/>
      <c r="R23" s="45"/>
      <c r="S23" s="45"/>
      <c r="T23" s="45"/>
      <c r="U23" s="45"/>
      <c r="V23" s="45"/>
      <c r="W23" s="45"/>
      <c r="X23" s="45"/>
      <c r="Y23" s="45"/>
      <c r="Z23" s="45"/>
      <c r="AA23" s="45"/>
      <c r="AB23" s="45"/>
      <c r="AC23" s="45">
        <v>1</v>
      </c>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row>
    <row r="24" spans="1:76" s="73" customFormat="1" ht="25.5" customHeight="1">
      <c r="A24" s="68"/>
      <c r="B24" s="69" t="s">
        <v>39</v>
      </c>
      <c r="C24" s="59" t="s">
        <v>39</v>
      </c>
      <c r="D24" s="59" t="s">
        <v>29</v>
      </c>
      <c r="E24" s="70">
        <v>0</v>
      </c>
      <c r="F24" s="71">
        <v>0</v>
      </c>
      <c r="G24" s="70">
        <f t="shared" si="0"/>
        <v>0</v>
      </c>
      <c r="H24" s="62">
        <v>8</v>
      </c>
      <c r="I24" s="70">
        <f t="shared" si="1"/>
        <v>0</v>
      </c>
      <c r="J24" s="70"/>
      <c r="K24" s="84"/>
      <c r="L24" s="70"/>
      <c r="M24" s="70"/>
      <c r="N24" s="70"/>
      <c r="O24" s="72"/>
      <c r="P24" s="45"/>
      <c r="Q24" s="45"/>
      <c r="R24" s="45"/>
      <c r="S24" s="45"/>
      <c r="T24" s="45"/>
      <c r="U24" s="45"/>
      <c r="V24" s="45"/>
      <c r="W24" s="45"/>
      <c r="X24" s="45"/>
      <c r="Y24" s="45"/>
      <c r="Z24" s="45"/>
      <c r="AA24" s="45"/>
      <c r="AB24" s="45"/>
      <c r="AC24" s="45">
        <v>1</v>
      </c>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row>
    <row r="25" spans="1:76" s="73" customFormat="1" ht="25.5" customHeight="1">
      <c r="A25" s="68"/>
      <c r="B25" s="69" t="s">
        <v>42</v>
      </c>
      <c r="C25" s="59" t="s">
        <v>42</v>
      </c>
      <c r="D25" s="59" t="s">
        <v>40</v>
      </c>
      <c r="E25" s="70">
        <v>0</v>
      </c>
      <c r="F25" s="71">
        <v>0</v>
      </c>
      <c r="G25" s="70">
        <f t="shared" si="0"/>
        <v>0</v>
      </c>
      <c r="H25" s="62">
        <v>2</v>
      </c>
      <c r="I25" s="70">
        <f t="shared" si="1"/>
        <v>0</v>
      </c>
      <c r="J25" s="70"/>
      <c r="K25" s="84"/>
      <c r="L25" s="70"/>
      <c r="M25" s="70"/>
      <c r="N25" s="70"/>
      <c r="O25" s="72"/>
      <c r="P25" s="45"/>
      <c r="Q25" s="45"/>
      <c r="R25" s="45"/>
      <c r="S25" s="45"/>
      <c r="T25" s="45"/>
      <c r="U25" s="45"/>
      <c r="V25" s="45"/>
      <c r="W25" s="45"/>
      <c r="X25" s="45"/>
      <c r="Y25" s="45"/>
      <c r="Z25" s="45"/>
      <c r="AA25" s="45"/>
      <c r="AB25" s="45"/>
      <c r="AC25" s="45">
        <v>1</v>
      </c>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row>
    <row r="26" spans="1:76" s="73" customFormat="1" ht="13.5" customHeight="1">
      <c r="A26" s="68"/>
      <c r="B26" s="69" t="s">
        <v>14</v>
      </c>
      <c r="C26" s="59" t="s">
        <v>14</v>
      </c>
      <c r="D26" s="59" t="s">
        <v>34</v>
      </c>
      <c r="E26" s="70">
        <v>0</v>
      </c>
      <c r="F26" s="71">
        <v>0</v>
      </c>
      <c r="G26" s="70">
        <f t="shared" si="0"/>
        <v>0</v>
      </c>
      <c r="H26" s="62">
        <v>2</v>
      </c>
      <c r="I26" s="70">
        <f t="shared" si="1"/>
        <v>0</v>
      </c>
      <c r="J26" s="70"/>
      <c r="K26" s="84"/>
      <c r="L26" s="70"/>
      <c r="M26" s="70"/>
      <c r="N26" s="70"/>
      <c r="O26" s="72"/>
      <c r="P26" s="45"/>
      <c r="Q26" s="45"/>
      <c r="R26" s="45"/>
      <c r="S26" s="45"/>
      <c r="T26" s="45"/>
      <c r="U26" s="45"/>
      <c r="V26" s="45"/>
      <c r="W26" s="45"/>
      <c r="X26" s="45"/>
      <c r="Y26" s="45"/>
      <c r="Z26" s="45"/>
      <c r="AA26" s="45"/>
      <c r="AB26" s="45"/>
      <c r="AC26" s="45">
        <v>1</v>
      </c>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row>
    <row r="27" spans="1:76" s="73" customFormat="1" ht="25.5" customHeight="1">
      <c r="A27" s="68"/>
      <c r="B27" s="69" t="s">
        <v>15</v>
      </c>
      <c r="C27" s="59" t="s">
        <v>15</v>
      </c>
      <c r="D27" s="59" t="s">
        <v>10</v>
      </c>
      <c r="E27" s="70">
        <v>0</v>
      </c>
      <c r="F27" s="71">
        <v>0</v>
      </c>
      <c r="G27" s="70">
        <f t="shared" si="0"/>
        <v>0</v>
      </c>
      <c r="H27" s="62">
        <v>1</v>
      </c>
      <c r="I27" s="70">
        <f t="shared" si="1"/>
        <v>0</v>
      </c>
      <c r="J27" s="70"/>
      <c r="K27" s="84"/>
      <c r="L27" s="70"/>
      <c r="M27" s="70"/>
      <c r="N27" s="70"/>
      <c r="O27" s="72"/>
      <c r="P27" s="45"/>
      <c r="Q27" s="45"/>
      <c r="R27" s="45"/>
      <c r="S27" s="45"/>
      <c r="T27" s="45"/>
      <c r="U27" s="45"/>
      <c r="V27" s="45"/>
      <c r="W27" s="45"/>
      <c r="X27" s="45"/>
      <c r="Y27" s="45"/>
      <c r="Z27" s="45"/>
      <c r="AA27" s="45"/>
      <c r="AB27" s="45"/>
      <c r="AC27" s="45">
        <v>1</v>
      </c>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row>
    <row r="28" spans="1:76" s="73" customFormat="1" ht="25.5" customHeight="1">
      <c r="A28" s="68"/>
      <c r="B28" s="69" t="s">
        <v>59</v>
      </c>
      <c r="C28" s="59" t="s">
        <v>59</v>
      </c>
      <c r="D28" s="59" t="s">
        <v>36</v>
      </c>
      <c r="E28" s="70">
        <v>0</v>
      </c>
      <c r="F28" s="71">
        <v>0</v>
      </c>
      <c r="G28" s="70">
        <f t="shared" si="0"/>
        <v>0</v>
      </c>
      <c r="H28" s="62">
        <v>4</v>
      </c>
      <c r="I28" s="70">
        <f t="shared" si="1"/>
        <v>0</v>
      </c>
      <c r="J28" s="70"/>
      <c r="K28" s="84"/>
      <c r="L28" s="70"/>
      <c r="M28" s="70"/>
      <c r="N28" s="70"/>
      <c r="O28" s="72"/>
      <c r="P28" s="45"/>
      <c r="Q28" s="45"/>
      <c r="R28" s="45"/>
      <c r="S28" s="45"/>
      <c r="T28" s="45"/>
      <c r="U28" s="45"/>
      <c r="V28" s="45"/>
      <c r="W28" s="45"/>
      <c r="X28" s="45"/>
      <c r="Y28" s="45"/>
      <c r="Z28" s="45"/>
      <c r="AA28" s="45"/>
      <c r="AB28" s="45"/>
      <c r="AC28" s="45">
        <v>1</v>
      </c>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row>
    <row r="29" spans="1:76" s="73" customFormat="1" ht="25.5" customHeight="1">
      <c r="A29" s="68"/>
      <c r="B29" s="69" t="s">
        <v>59</v>
      </c>
      <c r="C29" s="59" t="s">
        <v>59</v>
      </c>
      <c r="D29" s="59" t="s">
        <v>36</v>
      </c>
      <c r="E29" s="70">
        <v>0</v>
      </c>
      <c r="F29" s="71">
        <v>0</v>
      </c>
      <c r="G29" s="70">
        <f aca="true" t="shared" si="2" ref="G29:G34">IF(ISNUMBER(E29),ROUND(E29-IF(ISNUMBER(F29),F29*E29/100,0),2),IF(ISBLANK(E29),"  ",E29))</f>
        <v>0</v>
      </c>
      <c r="H29" s="62">
        <v>7</v>
      </c>
      <c r="I29" s="70">
        <f aca="true" t="shared" si="3" ref="I29:I34">IF(ISNUMBER(G29),G29*H29,IF(ISBLANK(G29),"  ",G29))</f>
        <v>0</v>
      </c>
      <c r="J29" s="70">
        <f>SUM(I14:I29)</f>
        <v>0</v>
      </c>
      <c r="K29" s="84"/>
      <c r="L29" s="70"/>
      <c r="M29" s="70"/>
      <c r="N29" s="70"/>
      <c r="O29" s="72"/>
      <c r="P29" s="45"/>
      <c r="Q29" s="45"/>
      <c r="R29" s="45"/>
      <c r="S29" s="45"/>
      <c r="T29" s="45"/>
      <c r="U29" s="45"/>
      <c r="V29" s="45"/>
      <c r="W29" s="45"/>
      <c r="X29" s="45"/>
      <c r="Y29" s="45"/>
      <c r="Z29" s="45"/>
      <c r="AA29" s="45"/>
      <c r="AB29" s="45"/>
      <c r="AC29" s="45">
        <v>1</v>
      </c>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row>
    <row r="30" spans="1:76" s="73" customFormat="1" ht="25.5" customHeight="1">
      <c r="A30" s="68"/>
      <c r="B30" s="69" t="s">
        <v>129</v>
      </c>
      <c r="C30" s="59" t="s">
        <v>128</v>
      </c>
      <c r="D30" s="59" t="s">
        <v>123</v>
      </c>
      <c r="E30" s="70">
        <v>0</v>
      </c>
      <c r="F30" s="71">
        <v>0</v>
      </c>
      <c r="G30" s="70">
        <f t="shared" si="2"/>
        <v>0</v>
      </c>
      <c r="H30" s="62">
        <v>26</v>
      </c>
      <c r="I30" s="70">
        <f t="shared" si="3"/>
        <v>0</v>
      </c>
      <c r="J30" s="60"/>
      <c r="K30" s="82"/>
      <c r="L30" s="60"/>
      <c r="M30" s="60"/>
      <c r="N30" s="60"/>
      <c r="O30" s="63"/>
      <c r="P30" s="45"/>
      <c r="Q30" s="45"/>
      <c r="R30" s="45"/>
      <c r="S30" s="45"/>
      <c r="T30" s="45"/>
      <c r="U30" s="45"/>
      <c r="V30" s="45"/>
      <c r="W30" s="45"/>
      <c r="X30" s="45"/>
      <c r="Y30" s="45"/>
      <c r="Z30" s="45"/>
      <c r="AA30" s="45"/>
      <c r="AB30" s="45"/>
      <c r="AC30" s="45">
        <v>1</v>
      </c>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row>
    <row r="31" spans="1:76" s="73" customFormat="1" ht="25.5" customHeight="1">
      <c r="A31" s="68"/>
      <c r="B31" s="69" t="s">
        <v>129</v>
      </c>
      <c r="C31" s="59" t="s">
        <v>128</v>
      </c>
      <c r="D31" s="59" t="s">
        <v>124</v>
      </c>
      <c r="E31" s="70">
        <v>0</v>
      </c>
      <c r="F31" s="71">
        <v>0</v>
      </c>
      <c r="G31" s="70">
        <f t="shared" si="2"/>
        <v>0</v>
      </c>
      <c r="H31" s="62">
        <v>3</v>
      </c>
      <c r="I31" s="70">
        <f t="shared" si="3"/>
        <v>0</v>
      </c>
      <c r="J31" s="60"/>
      <c r="K31" s="82"/>
      <c r="L31" s="60"/>
      <c r="M31" s="60"/>
      <c r="N31" s="60"/>
      <c r="O31" s="63"/>
      <c r="P31" s="45"/>
      <c r="Q31" s="45"/>
      <c r="R31" s="45"/>
      <c r="S31" s="45"/>
      <c r="T31" s="45"/>
      <c r="U31" s="45"/>
      <c r="V31" s="45"/>
      <c r="W31" s="45"/>
      <c r="X31" s="45"/>
      <c r="Y31" s="45"/>
      <c r="Z31" s="45"/>
      <c r="AA31" s="45"/>
      <c r="AB31" s="45"/>
      <c r="AC31" s="45">
        <v>1</v>
      </c>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row>
    <row r="32" spans="1:76" s="73" customFormat="1" ht="25.5" customHeight="1">
      <c r="A32" s="68"/>
      <c r="B32" s="69" t="s">
        <v>129</v>
      </c>
      <c r="C32" s="59" t="s">
        <v>128</v>
      </c>
      <c r="D32" s="59" t="s">
        <v>125</v>
      </c>
      <c r="E32" s="70">
        <v>0</v>
      </c>
      <c r="F32" s="71">
        <v>0</v>
      </c>
      <c r="G32" s="70">
        <f t="shared" si="2"/>
        <v>0</v>
      </c>
      <c r="H32" s="62">
        <v>8</v>
      </c>
      <c r="I32" s="70">
        <f t="shared" si="3"/>
        <v>0</v>
      </c>
      <c r="J32" s="60"/>
      <c r="K32" s="82"/>
      <c r="L32" s="60"/>
      <c r="M32" s="60"/>
      <c r="N32" s="60"/>
      <c r="O32" s="63"/>
      <c r="P32" s="45"/>
      <c r="Q32" s="45"/>
      <c r="R32" s="45"/>
      <c r="S32" s="45"/>
      <c r="T32" s="45"/>
      <c r="U32" s="45"/>
      <c r="V32" s="45"/>
      <c r="W32" s="45"/>
      <c r="X32" s="45"/>
      <c r="Y32" s="45"/>
      <c r="Z32" s="45"/>
      <c r="AA32" s="45"/>
      <c r="AB32" s="45"/>
      <c r="AC32" s="45">
        <v>1</v>
      </c>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row>
    <row r="33" spans="1:76" s="73" customFormat="1" ht="25.5" customHeight="1">
      <c r="A33" s="68"/>
      <c r="B33" s="69" t="s">
        <v>129</v>
      </c>
      <c r="C33" s="59" t="s">
        <v>128</v>
      </c>
      <c r="D33" s="59" t="s">
        <v>126</v>
      </c>
      <c r="E33" s="70">
        <v>0</v>
      </c>
      <c r="F33" s="71">
        <v>0</v>
      </c>
      <c r="G33" s="70">
        <f t="shared" si="2"/>
        <v>0</v>
      </c>
      <c r="H33" s="62">
        <v>2</v>
      </c>
      <c r="I33" s="70">
        <f t="shared" si="3"/>
        <v>0</v>
      </c>
      <c r="J33" s="60"/>
      <c r="K33" s="82"/>
      <c r="L33" s="60"/>
      <c r="M33" s="60"/>
      <c r="N33" s="60"/>
      <c r="O33" s="63"/>
      <c r="P33" s="45"/>
      <c r="Q33" s="45"/>
      <c r="R33" s="45"/>
      <c r="S33" s="45"/>
      <c r="T33" s="45"/>
      <c r="U33" s="45"/>
      <c r="V33" s="45"/>
      <c r="W33" s="45"/>
      <c r="X33" s="45"/>
      <c r="Y33" s="45"/>
      <c r="Z33" s="45"/>
      <c r="AA33" s="45"/>
      <c r="AB33" s="45"/>
      <c r="AC33" s="45">
        <v>1</v>
      </c>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row>
    <row r="34" spans="1:76" s="73" customFormat="1" ht="25.5" customHeight="1">
      <c r="A34" s="68"/>
      <c r="B34" s="69" t="s">
        <v>129</v>
      </c>
      <c r="C34" s="59" t="s">
        <v>128</v>
      </c>
      <c r="D34" s="59" t="s">
        <v>127</v>
      </c>
      <c r="E34" s="70">
        <v>0</v>
      </c>
      <c r="F34" s="71">
        <v>0</v>
      </c>
      <c r="G34" s="70">
        <f t="shared" si="2"/>
        <v>0</v>
      </c>
      <c r="H34" s="62">
        <v>2</v>
      </c>
      <c r="I34" s="70">
        <f t="shared" si="3"/>
        <v>0</v>
      </c>
      <c r="J34" s="60">
        <f>SUM(I30:I34)</f>
        <v>0</v>
      </c>
      <c r="K34" s="82"/>
      <c r="L34" s="60"/>
      <c r="M34" s="60"/>
      <c r="N34" s="60"/>
      <c r="O34" s="63"/>
      <c r="P34" s="45"/>
      <c r="Q34" s="45"/>
      <c r="R34" s="45"/>
      <c r="S34" s="45"/>
      <c r="T34" s="45"/>
      <c r="U34" s="45"/>
      <c r="V34" s="45"/>
      <c r="W34" s="45"/>
      <c r="X34" s="45"/>
      <c r="Y34" s="45"/>
      <c r="Z34" s="45"/>
      <c r="AA34" s="45"/>
      <c r="AB34" s="45"/>
      <c r="AC34" s="45">
        <v>1</v>
      </c>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row>
    <row r="36" spans="1:76" ht="33" customHeight="1">
      <c r="A36" s="44"/>
      <c r="B36" s="67"/>
      <c r="C36" s="149" t="s">
        <v>65</v>
      </c>
      <c r="D36" s="150"/>
      <c r="E36" s="151"/>
      <c r="F36" s="152"/>
      <c r="G36" s="153"/>
      <c r="H36" s="149"/>
      <c r="I36" s="66">
        <f>SUMIF(AC6:AC34,"=1",I6:I34)</f>
        <v>0</v>
      </c>
      <c r="J36" s="66">
        <f>SUM(J6:J34)</f>
        <v>0</v>
      </c>
      <c r="K36" s="66"/>
      <c r="L36" s="66"/>
      <c r="M36" s="66"/>
      <c r="N36" s="66"/>
      <c r="O36" s="43"/>
      <c r="P36" s="41"/>
      <c r="Q36" s="41"/>
      <c r="R36" s="41"/>
      <c r="S36" s="41"/>
      <c r="T36" s="41"/>
      <c r="U36" s="41"/>
      <c r="V36" s="41"/>
      <c r="W36" s="41"/>
      <c r="X36" s="41"/>
      <c r="Y36" s="41"/>
      <c r="Z36" s="41"/>
      <c r="AA36" s="41"/>
      <c r="AB36" s="41"/>
      <c r="AC36" s="41">
        <v>0</v>
      </c>
      <c r="AD36" s="41"/>
      <c r="AE36" s="41"/>
      <c r="AF36" s="41"/>
      <c r="AG36" s="41">
        <f>$I$36</f>
        <v>0</v>
      </c>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2"/>
      <c r="BM36" s="42"/>
      <c r="BN36" s="42"/>
      <c r="BO36" s="42"/>
      <c r="BP36" s="42"/>
      <c r="BQ36" s="42"/>
      <c r="BR36" s="42"/>
      <c r="BS36" s="42"/>
      <c r="BT36" s="42"/>
      <c r="BU36" s="42"/>
      <c r="BV36" s="41"/>
      <c r="BW36" s="41"/>
      <c r="BX36" s="41"/>
    </row>
    <row r="37" spans="1:76" ht="30.75" customHeight="1">
      <c r="A37" s="40"/>
      <c r="B37" s="39"/>
      <c r="C37" s="140" t="s">
        <v>32</v>
      </c>
      <c r="D37" s="141"/>
      <c r="E37" s="142"/>
      <c r="F37" s="143"/>
      <c r="G37" s="144"/>
      <c r="H37" s="140"/>
      <c r="I37" s="38">
        <f>SUMIF(AC:AC,"0",I:I)</f>
        <v>0</v>
      </c>
      <c r="J37" s="38"/>
      <c r="K37" s="38"/>
      <c r="L37" s="38"/>
      <c r="M37" s="38"/>
      <c r="N37" s="38"/>
      <c r="O37" s="37"/>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6"/>
      <c r="BM37" s="36"/>
      <c r="BN37" s="36"/>
      <c r="BO37" s="36"/>
      <c r="BP37" s="36"/>
      <c r="BQ37" s="36"/>
      <c r="BR37" s="36"/>
      <c r="BS37" s="36"/>
      <c r="BT37" s="36"/>
      <c r="BU37" s="36"/>
      <c r="BV37" s="35"/>
      <c r="BW37" s="35"/>
      <c r="BX37" s="35"/>
    </row>
    <row r="38" spans="1:14" ht="12.75">
      <c r="A38" s="32"/>
      <c r="B38" s="32"/>
      <c r="C38" s="32"/>
      <c r="D38" s="32"/>
      <c r="E38" s="31"/>
      <c r="F38" s="33"/>
      <c r="G38" s="31"/>
      <c r="H38" s="32"/>
      <c r="I38" s="31"/>
      <c r="J38" s="31"/>
      <c r="K38" s="31"/>
      <c r="L38" s="31"/>
      <c r="M38" s="31"/>
      <c r="N38" s="31"/>
    </row>
    <row r="39" spans="1:14" ht="12.75">
      <c r="A39" s="32"/>
      <c r="B39" s="32"/>
      <c r="C39" s="32"/>
      <c r="D39" s="32"/>
      <c r="E39" s="31"/>
      <c r="F39" s="33"/>
      <c r="G39" s="31"/>
      <c r="H39" s="32"/>
      <c r="I39" s="31"/>
      <c r="J39" s="31"/>
      <c r="K39" s="31"/>
      <c r="L39" s="31"/>
      <c r="M39" s="31"/>
      <c r="N39" s="31"/>
    </row>
    <row r="40" spans="1:22" ht="39">
      <c r="A40" s="32"/>
      <c r="B40" s="80" t="s">
        <v>112</v>
      </c>
      <c r="C40" s="76" t="s">
        <v>113</v>
      </c>
      <c r="D40" s="75" t="s">
        <v>114</v>
      </c>
      <c r="E40" s="70">
        <v>0</v>
      </c>
      <c r="F40" s="71">
        <v>0</v>
      </c>
      <c r="G40" s="70">
        <f>IF(ISNUMBER(E40),ROUND(E40-IF(ISNUMBER(F40),F40*E40/100,0),2),IF(ISBLANK(E40),"  ",E40))</f>
        <v>0</v>
      </c>
      <c r="H40" s="62">
        <v>2</v>
      </c>
      <c r="I40" s="77">
        <f>IF(ISNUMBER(G40),G40*H40,IF(ISBLANK(G40),"  ",G40))</f>
        <v>0</v>
      </c>
      <c r="J40" s="63"/>
      <c r="K40" s="85"/>
      <c r="L40" s="78"/>
      <c r="M40" s="78"/>
      <c r="N40" s="78"/>
      <c r="O40" s="74"/>
      <c r="V40" s="34"/>
    </row>
    <row r="41" spans="1:15" ht="37.5">
      <c r="A41" s="32"/>
      <c r="B41" s="75" t="s">
        <v>118</v>
      </c>
      <c r="C41" s="76" t="s">
        <v>115</v>
      </c>
      <c r="D41" s="75" t="s">
        <v>114</v>
      </c>
      <c r="E41" s="70">
        <v>0</v>
      </c>
      <c r="F41" s="71">
        <v>0</v>
      </c>
      <c r="G41" s="70">
        <f>IF(ISNUMBER(E41),ROUND(E41-IF(ISNUMBER(F41),F41*E41/100,0),2),IF(ISBLANK(E41),"  ",E41))</f>
        <v>0</v>
      </c>
      <c r="H41" s="62">
        <v>2</v>
      </c>
      <c r="I41" s="77">
        <f>IF(ISNUMBER(G41),G41*H41,IF(ISBLANK(G41),"  ",G41))</f>
        <v>0</v>
      </c>
      <c r="J41" s="63"/>
      <c r="K41" s="86"/>
      <c r="L41" s="78"/>
      <c r="M41" s="78"/>
      <c r="N41" s="78"/>
      <c r="O41" s="74"/>
    </row>
    <row r="42" spans="1:15" ht="37.5">
      <c r="A42" s="32"/>
      <c r="B42" s="75" t="s">
        <v>116</v>
      </c>
      <c r="C42" s="76" t="s">
        <v>117</v>
      </c>
      <c r="D42" s="75" t="s">
        <v>114</v>
      </c>
      <c r="E42" s="70">
        <v>0</v>
      </c>
      <c r="F42" s="71">
        <v>0</v>
      </c>
      <c r="G42" s="70">
        <f>IF(ISNUMBER(E42),ROUND(E42-IF(ISNUMBER(F42),F42*E42/100,0),2),IF(ISBLANK(E42),"  ",E42))</f>
        <v>0</v>
      </c>
      <c r="H42" s="62">
        <v>5</v>
      </c>
      <c r="I42" s="77">
        <f>IF(ISNUMBER(G42),G42*H42,IF(ISBLANK(G42),"  ",G42))</f>
        <v>0</v>
      </c>
      <c r="J42" s="79">
        <f>SUM(I40:I42)</f>
        <v>0</v>
      </c>
      <c r="K42" s="86"/>
      <c r="L42" s="78"/>
      <c r="M42" s="78"/>
      <c r="N42" s="78"/>
      <c r="O42" s="74"/>
    </row>
    <row r="43" spans="1:14" ht="12.75">
      <c r="A43" s="32"/>
      <c r="B43" s="32"/>
      <c r="C43" s="32"/>
      <c r="D43" s="32"/>
      <c r="E43" s="31"/>
      <c r="F43" s="33"/>
      <c r="G43" s="31"/>
      <c r="H43" s="32"/>
      <c r="I43" s="31"/>
      <c r="J43" s="31"/>
      <c r="K43" s="31"/>
      <c r="L43" s="31"/>
      <c r="M43" s="31"/>
      <c r="N43" s="31"/>
    </row>
    <row r="44" spans="1:14" ht="12.75">
      <c r="A44" s="32"/>
      <c r="B44" s="32"/>
      <c r="C44" s="32"/>
      <c r="D44" s="32"/>
      <c r="E44" s="31"/>
      <c r="F44" s="33"/>
      <c r="G44" s="31"/>
      <c r="H44" s="32"/>
      <c r="I44" s="31">
        <f>SUM(I37:I43)</f>
        <v>0</v>
      </c>
      <c r="J44" s="31">
        <f>SUM(J36:J43)</f>
        <v>0</v>
      </c>
      <c r="K44" s="31"/>
      <c r="L44" s="31"/>
      <c r="M44" s="31"/>
      <c r="N44" s="31"/>
    </row>
    <row r="45" spans="1:14" ht="12.75">
      <c r="A45" s="32"/>
      <c r="B45" s="32"/>
      <c r="C45" s="32"/>
      <c r="D45" s="32"/>
      <c r="E45" s="31"/>
      <c r="F45" s="33"/>
      <c r="G45" s="31"/>
      <c r="H45" s="32"/>
      <c r="I45" s="31"/>
      <c r="J45" s="31"/>
      <c r="K45" s="31"/>
      <c r="L45" s="31"/>
      <c r="M45" s="31"/>
      <c r="N45" s="31"/>
    </row>
    <row r="46" spans="1:14" ht="12.75">
      <c r="A46" s="32"/>
      <c r="B46" s="32"/>
      <c r="C46" s="32"/>
      <c r="D46" s="32"/>
      <c r="E46" s="31"/>
      <c r="F46" s="33"/>
      <c r="G46" s="31"/>
      <c r="H46" s="32"/>
      <c r="I46" s="31"/>
      <c r="J46" s="31"/>
      <c r="K46" s="31"/>
      <c r="L46" s="31"/>
      <c r="M46" s="31"/>
      <c r="N46" s="31"/>
    </row>
  </sheetData>
  <sheetProtection/>
  <mergeCells count="5">
    <mergeCell ref="C37:H37"/>
    <mergeCell ref="C1:H1"/>
    <mergeCell ref="B2:O2"/>
    <mergeCell ref="C36:H36"/>
    <mergeCell ref="L3:O3"/>
  </mergeCells>
  <conditionalFormatting sqref="F6:F34 F40:F42">
    <cfRule type="cellIs" priority="5" dxfId="41" operator="equal" stopIfTrue="1">
      <formula>"N/A"</formula>
    </cfRule>
  </conditionalFormatting>
  <conditionalFormatting sqref="I6:I11 I12:N34 G6:G34 E40:E42 G40:G42 I40:I42 E6:E34">
    <cfRule type="expression" priority="4" dxfId="0" stopIfTrue="1">
      <formula>AND(E6&lt;&gt;"Included",ISTEXT(E6))</formula>
    </cfRule>
  </conditionalFormatting>
  <conditionalFormatting sqref="A1">
    <cfRule type="expression" priority="8" dxfId="39" stopIfTrue="1">
      <formula>SEARCH("Failed to retrieve online pricing!",Totals!#REF!)&gt;0</formula>
    </cfRule>
  </conditionalFormatting>
  <conditionalFormatting sqref="J6:N10">
    <cfRule type="expression" priority="2" dxfId="0" stopIfTrue="1">
      <formula>AND(J6&lt;&gt;"Included",ISTEXT(J6))</formula>
    </cfRule>
  </conditionalFormatting>
  <conditionalFormatting sqref="B3:K3">
    <cfRule type="expression" priority="1" dxfId="39" stopIfTrue="1">
      <formula>SEARCH("Failed to retrieve online pricing!",B3)&gt;0</formula>
    </cfRule>
  </conditionalFormatting>
  <hyperlinks>
    <hyperlink ref="A3" r:id="rId1" tooltip="Click to get help on how to create your own template…" display="Help"/>
  </hyperlinks>
  <printOptions horizontalCentered="1"/>
  <pageMargins left="0.25" right="0.25" top="0.25" bottom="0.25" header="0.25" footer="0.25"/>
  <pageSetup horizontalDpi="600" verticalDpi="600" orientation="portrait" scale="63" r:id="rId2"/>
</worksheet>
</file>

<file path=xl/worksheets/sheet10.xml><?xml version="1.0" encoding="utf-8"?>
<worksheet xmlns="http://schemas.openxmlformats.org/spreadsheetml/2006/main" xmlns:r="http://schemas.openxmlformats.org/officeDocument/2006/relationships">
  <dimension ref="A1:AB95"/>
  <sheetViews>
    <sheetView showGridLines="0" zoomScale="80" zoomScaleNormal="80" zoomScalePageLayoutView="0" workbookViewId="0" topLeftCell="A1">
      <selection activeCell="C16" sqref="C16:I16"/>
    </sheetView>
  </sheetViews>
  <sheetFormatPr defaultColWidth="9.140625" defaultRowHeight="12.75" customHeight="1"/>
  <cols>
    <col min="1" max="1" width="2.00390625" style="1" customWidth="1"/>
    <col min="2" max="2" width="26.7109375" style="1" customWidth="1"/>
    <col min="3" max="3" width="16.7109375" style="1" customWidth="1"/>
    <col min="4" max="4" width="18.7109375" style="1" customWidth="1"/>
    <col min="5" max="5" width="48.7109375" style="1" customWidth="1"/>
    <col min="6" max="6" width="13.7109375" style="2" customWidth="1"/>
    <col min="7" max="7" width="10.7109375" style="3" customWidth="1"/>
    <col min="8" max="8" width="11.7109375" style="2" customWidth="1"/>
    <col min="9" max="9" width="4.7109375" style="1" customWidth="1"/>
    <col min="10" max="10" width="18.7109375" style="2" customWidth="1"/>
    <col min="11" max="11" width="14.00390625" style="1" customWidth="1"/>
    <col min="12" max="14" width="12.7109375" style="1" hidden="1" customWidth="1"/>
    <col min="15" max="15" width="13.421875" style="1" hidden="1" customWidth="1"/>
    <col min="16" max="16" width="9.140625" style="1" hidden="1" customWidth="1"/>
    <col min="17" max="17" width="6.00390625" style="1" hidden="1" customWidth="1"/>
    <col min="18" max="18" width="9.140625" style="1" hidden="1" customWidth="1"/>
    <col min="19" max="19" width="9.00390625" style="1" hidden="1" customWidth="1"/>
    <col min="20" max="20" width="0.42578125" style="1" hidden="1" customWidth="1"/>
    <col min="21" max="27" width="17.140625" style="1" hidden="1" customWidth="1"/>
    <col min="28" max="28" width="22.8515625" style="1" hidden="1" customWidth="1"/>
    <col min="29" max="29" width="4.140625" style="1" hidden="1" customWidth="1"/>
    <col min="30" max="51" width="9.140625" style="1" hidden="1" customWidth="1"/>
    <col min="52" max="52" width="0.42578125" style="1" hidden="1" customWidth="1"/>
    <col min="53" max="71" width="9.140625" style="1" hidden="1" customWidth="1"/>
    <col min="72" max="73" width="0" style="1" hidden="1" customWidth="1"/>
    <col min="74" max="16384" width="9.140625" style="1" customWidth="1"/>
  </cols>
  <sheetData>
    <row r="1" spans="2:9" s="89" customFormat="1" ht="33" customHeight="1">
      <c r="B1" s="88" t="s">
        <v>69</v>
      </c>
      <c r="C1" s="163"/>
      <c r="D1" s="163"/>
      <c r="E1" s="164"/>
      <c r="F1" s="165"/>
      <c r="G1" s="164"/>
      <c r="H1" s="163"/>
      <c r="I1" s="90"/>
    </row>
    <row r="2" spans="2:10" ht="0.75" customHeight="1">
      <c r="B2" s="148"/>
      <c r="C2" s="148"/>
      <c r="D2" s="148"/>
      <c r="E2" s="148"/>
      <c r="F2" s="148"/>
      <c r="G2" s="148"/>
      <c r="H2" s="148"/>
      <c r="I2" s="148"/>
      <c r="J2" s="148"/>
    </row>
    <row r="3" spans="1:9" ht="12.75">
      <c r="A3" s="4"/>
      <c r="B3" s="162"/>
      <c r="C3" s="162"/>
      <c r="D3" s="162"/>
      <c r="E3" s="162"/>
      <c r="F3" s="162"/>
      <c r="G3" s="162"/>
      <c r="H3" s="6"/>
      <c r="I3" s="7"/>
    </row>
    <row r="4" spans="1:10" ht="13.5">
      <c r="A4" s="8"/>
      <c r="C4" s="5"/>
      <c r="D4" s="7"/>
      <c r="E4" s="7"/>
      <c r="F4" s="9"/>
      <c r="G4" s="10"/>
      <c r="H4" s="9"/>
      <c r="I4" s="11"/>
      <c r="J4" s="9"/>
    </row>
    <row r="5" spans="2:10" ht="27">
      <c r="B5" s="12" t="s">
        <v>9</v>
      </c>
      <c r="C5" s="12" t="s">
        <v>7</v>
      </c>
      <c r="D5" s="12" t="s">
        <v>38</v>
      </c>
      <c r="E5" s="12" t="s">
        <v>0</v>
      </c>
      <c r="F5" s="13" t="s">
        <v>17</v>
      </c>
      <c r="G5" s="14" t="s">
        <v>55</v>
      </c>
      <c r="H5" s="13" t="s">
        <v>33</v>
      </c>
      <c r="I5" s="12" t="s">
        <v>31</v>
      </c>
      <c r="J5" s="13" t="s">
        <v>45</v>
      </c>
    </row>
    <row r="6" spans="2:24" ht="25.5" customHeight="1">
      <c r="B6" s="22" t="s">
        <v>41</v>
      </c>
      <c r="C6" s="18" t="s">
        <v>41</v>
      </c>
      <c r="D6" s="18" t="s">
        <v>56</v>
      </c>
      <c r="E6" s="19" t="s">
        <v>28</v>
      </c>
      <c r="F6" s="70">
        <v>0</v>
      </c>
      <c r="G6" s="20">
        <v>0</v>
      </c>
      <c r="H6" s="15">
        <f>IF(ISNUMBER(F6),ROUND(F6-IF(ISNUMBER(G6),G6*F6/100,0),2),IF(ISBLANK(F6),"  ",F6))</f>
        <v>0</v>
      </c>
      <c r="I6" s="21">
        <v>1</v>
      </c>
      <c r="J6" s="16">
        <f>IF(ISNUMBER(H6),H6*I6,IF(ISBLANK(H6),"  ",H6))</f>
        <v>0</v>
      </c>
      <c r="X6" s="1">
        <v>2</v>
      </c>
    </row>
    <row r="7" spans="2:24" ht="25.5" customHeight="1">
      <c r="B7" s="28" t="s">
        <v>60</v>
      </c>
      <c r="C7" s="23" t="s">
        <v>60</v>
      </c>
      <c r="D7" s="23" t="s">
        <v>56</v>
      </c>
      <c r="E7" s="23" t="s">
        <v>2</v>
      </c>
      <c r="F7" s="70">
        <v>0</v>
      </c>
      <c r="G7" s="24">
        <v>0</v>
      </c>
      <c r="H7" s="15">
        <f>IF(ISNUMBER(F7),ROUND(F7-IF(ISNUMBER(G7),G7*F7/100,0),2),IF(ISBLANK(F7),"  ",F7))</f>
        <v>0</v>
      </c>
      <c r="I7" s="25">
        <v>1</v>
      </c>
      <c r="J7" s="16">
        <f>IF(ISNUMBER(H7),H7*I7,IF(ISBLANK(H7),"  ",H7))</f>
        <v>0</v>
      </c>
      <c r="X7" s="1">
        <v>2</v>
      </c>
    </row>
    <row r="8" spans="2:24" ht="25.5" customHeight="1">
      <c r="B8" s="28" t="s">
        <v>19</v>
      </c>
      <c r="C8" s="23" t="s">
        <v>19</v>
      </c>
      <c r="D8" s="23" t="s">
        <v>56</v>
      </c>
      <c r="E8" s="23" t="s">
        <v>44</v>
      </c>
      <c r="F8" s="70">
        <v>0</v>
      </c>
      <c r="G8" s="24">
        <v>0</v>
      </c>
      <c r="H8" s="15">
        <f>IF(ISNUMBER(F8),ROUND(F8-IF(ISNUMBER(G8),G8*F8/100,0),2),IF(ISBLANK(F8),"  ",F8))</f>
        <v>0</v>
      </c>
      <c r="I8" s="25">
        <v>1</v>
      </c>
      <c r="J8" s="16">
        <f>IF(ISNUMBER(H8),H8*I8,IF(ISBLANK(H8),"  ",H8))</f>
        <v>0</v>
      </c>
      <c r="X8" s="1">
        <v>2</v>
      </c>
    </row>
    <row r="9" spans="2:24" ht="25.5" customHeight="1">
      <c r="B9" s="28" t="s">
        <v>128</v>
      </c>
      <c r="C9" s="23" t="s">
        <v>128</v>
      </c>
      <c r="D9" s="23" t="s">
        <v>56</v>
      </c>
      <c r="E9" s="23" t="s">
        <v>123</v>
      </c>
      <c r="F9" s="70">
        <v>0</v>
      </c>
      <c r="G9" s="24">
        <v>0</v>
      </c>
      <c r="H9" s="15">
        <f>IF(ISNUMBER(F9),ROUND(F9-IF(ISNUMBER(G9),G9*F9/100,0),2),IF(ISBLANK(F9),"  ",F9))</f>
        <v>0</v>
      </c>
      <c r="I9" s="25">
        <v>1</v>
      </c>
      <c r="J9" s="16">
        <f>IF(ISNUMBER(H9),H9*I9,IF(ISBLANK(H9),"  ",H9))</f>
        <v>0</v>
      </c>
      <c r="X9" s="1">
        <v>2</v>
      </c>
    </row>
    <row r="10" spans="2:24" ht="25.5" customHeight="1">
      <c r="B10" s="28" t="s">
        <v>58</v>
      </c>
      <c r="C10" s="23" t="s">
        <v>58</v>
      </c>
      <c r="D10" s="23" t="s">
        <v>56</v>
      </c>
      <c r="E10" s="23" t="s">
        <v>5</v>
      </c>
      <c r="F10" s="70">
        <v>0</v>
      </c>
      <c r="G10" s="24">
        <v>0</v>
      </c>
      <c r="H10" s="15">
        <f>IF(ISNUMBER(F10),ROUND(F10-IF(ISNUMBER(G10),G10*F10/100,0),2),IF(ISBLANK(F10),"  ",F10))</f>
        <v>0</v>
      </c>
      <c r="I10" s="25">
        <v>1</v>
      </c>
      <c r="J10" s="16">
        <f>IF(ISNUMBER(H10),H10*I10,IF(ISBLANK(H10),"  ",H10))</f>
        <v>0</v>
      </c>
      <c r="X10" s="1">
        <v>2</v>
      </c>
    </row>
    <row r="11" spans="3:24" ht="14.25" customHeight="1">
      <c r="C11" s="161" t="s">
        <v>41</v>
      </c>
      <c r="D11" s="145"/>
      <c r="E11" s="145"/>
      <c r="F11" s="146"/>
      <c r="G11" s="147"/>
      <c r="H11" s="146"/>
      <c r="I11" s="161"/>
      <c r="J11" s="17">
        <f>SUMIF(X6:X10,"=2",J6:J10)</f>
        <v>0</v>
      </c>
      <c r="X11" s="1">
        <v>1</v>
      </c>
    </row>
    <row r="12" spans="2:24" ht="25.5" customHeight="1">
      <c r="B12" s="22" t="s">
        <v>30</v>
      </c>
      <c r="C12" s="18" t="s">
        <v>30</v>
      </c>
      <c r="D12" s="18" t="s">
        <v>56</v>
      </c>
      <c r="E12" s="19" t="s">
        <v>62</v>
      </c>
      <c r="F12" s="70">
        <v>0</v>
      </c>
      <c r="G12" s="20">
        <v>0</v>
      </c>
      <c r="H12" s="15">
        <f>IF(ISNUMBER(F12),ROUND(F12-IF(ISNUMBER(G12),G12*F12/100,0),2),IF(ISBLANK(F12),"  ",F12))</f>
        <v>0</v>
      </c>
      <c r="I12" s="21">
        <v>1</v>
      </c>
      <c r="J12" s="16">
        <f>IF(ISNUMBER(H12),H12*I12,IF(ISBLANK(H12),"  ",H12))</f>
        <v>0</v>
      </c>
      <c r="X12" s="1">
        <v>2</v>
      </c>
    </row>
    <row r="13" spans="2:24" ht="13.5" customHeight="1">
      <c r="B13" s="28" t="s">
        <v>13</v>
      </c>
      <c r="C13" s="23" t="s">
        <v>13</v>
      </c>
      <c r="D13" s="23" t="s">
        <v>56</v>
      </c>
      <c r="E13" s="23" t="s">
        <v>63</v>
      </c>
      <c r="F13" s="70">
        <v>0</v>
      </c>
      <c r="G13" s="24">
        <v>0</v>
      </c>
      <c r="H13" s="15">
        <f>IF(ISNUMBER(F13),ROUND(F13-IF(ISNUMBER(G13),G13*F13/100,0),2),IF(ISBLANK(F13),"  ",F13))</f>
        <v>0</v>
      </c>
      <c r="I13" s="25">
        <v>1</v>
      </c>
      <c r="J13" s="16">
        <f>IF(ISNUMBER(H13),H13*I13,IF(ISBLANK(H13),"  ",H13))</f>
        <v>0</v>
      </c>
      <c r="X13" s="1">
        <v>2</v>
      </c>
    </row>
    <row r="14" spans="2:24" ht="25.5" customHeight="1">
      <c r="B14" s="28" t="s">
        <v>128</v>
      </c>
      <c r="C14" s="23" t="s">
        <v>128</v>
      </c>
      <c r="D14" s="23" t="s">
        <v>56</v>
      </c>
      <c r="E14" s="23" t="s">
        <v>124</v>
      </c>
      <c r="F14" s="70">
        <v>0</v>
      </c>
      <c r="G14" s="24">
        <v>0</v>
      </c>
      <c r="H14" s="15">
        <f>IF(ISNUMBER(F14),ROUND(F14-IF(ISNUMBER(G14),G14*F14/100,0),2),IF(ISBLANK(F14),"  ",F14))</f>
        <v>0</v>
      </c>
      <c r="I14" s="25">
        <v>1</v>
      </c>
      <c r="J14" s="16">
        <f>IF(ISNUMBER(H14),H14*I14,IF(ISBLANK(H14),"  ",H14))</f>
        <v>0</v>
      </c>
      <c r="X14" s="1">
        <v>2</v>
      </c>
    </row>
    <row r="15" spans="3:24" ht="14.25" customHeight="1">
      <c r="C15" s="161" t="s">
        <v>30</v>
      </c>
      <c r="D15" s="145"/>
      <c r="E15" s="145"/>
      <c r="F15" s="146"/>
      <c r="G15" s="147"/>
      <c r="H15" s="146"/>
      <c r="I15" s="161"/>
      <c r="J15" s="17">
        <f>SUMIF(X12:X14,"=2",J12:J14)</f>
        <v>0</v>
      </c>
      <c r="X15" s="1">
        <v>1</v>
      </c>
    </row>
    <row r="16" spans="3:28" ht="14.25" customHeight="1">
      <c r="C16" s="161" t="s">
        <v>35</v>
      </c>
      <c r="D16" s="145"/>
      <c r="E16" s="145"/>
      <c r="F16" s="146"/>
      <c r="G16" s="147"/>
      <c r="H16" s="146"/>
      <c r="I16" s="161"/>
      <c r="J16" s="17">
        <f>SUMIF(X6:X15,"=1",J6:J15)</f>
        <v>0</v>
      </c>
      <c r="X16" s="1">
        <v>0</v>
      </c>
      <c r="AB16" s="1">
        <f>SUM('MDF.Wireless Bridge'!$AB$18,'MDF.TC2.Athletics'!$J$16)</f>
        <v>0</v>
      </c>
    </row>
    <row r="17" spans="2:10" ht="15.75" customHeight="1">
      <c r="B17" s="26"/>
      <c r="C17" s="166" t="s">
        <v>32</v>
      </c>
      <c r="D17" s="167"/>
      <c r="E17" s="167"/>
      <c r="F17" s="168"/>
      <c r="G17" s="169"/>
      <c r="H17" s="168"/>
      <c r="I17" s="166"/>
      <c r="J17" s="27">
        <f>$AB$16</f>
        <v>0</v>
      </c>
    </row>
    <row r="45" spans="6:10" ht="30.75" customHeight="1">
      <c r="F45" s="1"/>
      <c r="G45" s="1"/>
      <c r="H45" s="1"/>
      <c r="J45" s="1"/>
    </row>
    <row r="46" spans="6:10" ht="12.75">
      <c r="F46" s="1"/>
      <c r="G46" s="1"/>
      <c r="H46" s="1"/>
      <c r="J46" s="1"/>
    </row>
    <row r="47" spans="6:10" ht="12.75">
      <c r="F47" s="1"/>
      <c r="G47" s="1"/>
      <c r="H47" s="1"/>
      <c r="J47" s="1"/>
    </row>
    <row r="48" spans="6:10" ht="18" customHeight="1">
      <c r="F48" s="1"/>
      <c r="G48" s="1"/>
      <c r="H48" s="1"/>
      <c r="J48" s="1"/>
    </row>
    <row r="49" spans="6:10" ht="33" customHeight="1">
      <c r="F49" s="1"/>
      <c r="G49" s="1"/>
      <c r="H49" s="1"/>
      <c r="J49" s="1"/>
    </row>
    <row r="50" spans="6:10" ht="30.75" customHeight="1">
      <c r="F50" s="1"/>
      <c r="G50" s="1"/>
      <c r="H50" s="1"/>
      <c r="J50" s="1"/>
    </row>
    <row r="51" spans="6:10" ht="12" customHeight="1">
      <c r="F51" s="1"/>
      <c r="G51" s="1"/>
      <c r="H51" s="1"/>
      <c r="J51" s="1"/>
    </row>
    <row r="52" spans="6:10" ht="12.75">
      <c r="F52" s="1"/>
      <c r="G52" s="1"/>
      <c r="H52" s="1"/>
      <c r="J52" s="1"/>
    </row>
    <row r="53" spans="6:10" ht="12.75">
      <c r="F53" s="1"/>
      <c r="G53" s="1"/>
      <c r="H53" s="1"/>
      <c r="J53" s="1"/>
    </row>
    <row r="54" spans="6:10" ht="12.75">
      <c r="F54" s="1"/>
      <c r="G54" s="1"/>
      <c r="H54" s="1"/>
      <c r="J54" s="1"/>
    </row>
    <row r="55" spans="6:10" ht="12.75">
      <c r="F55" s="1"/>
      <c r="G55" s="1"/>
      <c r="H55" s="1"/>
      <c r="J55" s="1"/>
    </row>
    <row r="56" spans="6:10" ht="12.75">
      <c r="F56" s="1"/>
      <c r="G56" s="1"/>
      <c r="H56" s="1"/>
      <c r="J56" s="1"/>
    </row>
    <row r="57" spans="6:10" ht="12.75">
      <c r="F57" s="1"/>
      <c r="G57" s="1"/>
      <c r="H57" s="1"/>
      <c r="J57" s="1"/>
    </row>
    <row r="58" spans="6:10" ht="12.75">
      <c r="F58" s="1"/>
      <c r="G58" s="1"/>
      <c r="H58" s="1"/>
      <c r="J58" s="1"/>
    </row>
    <row r="59" spans="6:10" ht="12.75">
      <c r="F59" s="1"/>
      <c r="G59" s="1"/>
      <c r="H59" s="1"/>
      <c r="J59" s="1"/>
    </row>
    <row r="60" spans="6:10" ht="12.75">
      <c r="F60" s="1"/>
      <c r="G60" s="1"/>
      <c r="H60" s="1"/>
      <c r="J60" s="1"/>
    </row>
    <row r="61" spans="6:10" ht="12.75">
      <c r="F61" s="1"/>
      <c r="G61" s="1"/>
      <c r="H61" s="1"/>
      <c r="J61" s="1"/>
    </row>
    <row r="62" spans="6:10" ht="12.75">
      <c r="F62" s="1"/>
      <c r="G62" s="1"/>
      <c r="H62" s="1"/>
      <c r="J62" s="1"/>
    </row>
    <row r="63" spans="6:10" ht="12.75">
      <c r="F63" s="1"/>
      <c r="G63" s="1"/>
      <c r="H63" s="1"/>
      <c r="J63" s="1"/>
    </row>
    <row r="64" spans="6:10" ht="12.75">
      <c r="F64" s="1"/>
      <c r="G64" s="1"/>
      <c r="H64" s="1"/>
      <c r="J64" s="1"/>
    </row>
    <row r="65" spans="6:10" ht="12.75">
      <c r="F65" s="1"/>
      <c r="G65" s="1"/>
      <c r="H65" s="1"/>
      <c r="J65" s="1"/>
    </row>
    <row r="66" spans="6:10" ht="12.75">
      <c r="F66" s="1"/>
      <c r="G66" s="1"/>
      <c r="H66" s="1"/>
      <c r="J66" s="1"/>
    </row>
    <row r="67" spans="6:10" ht="12.75">
      <c r="F67" s="1"/>
      <c r="G67" s="1"/>
      <c r="H67" s="1"/>
      <c r="J67" s="1"/>
    </row>
    <row r="68" spans="6:10" ht="12.75">
      <c r="F68" s="1"/>
      <c r="G68" s="1"/>
      <c r="H68" s="1"/>
      <c r="J68" s="1"/>
    </row>
    <row r="69" spans="6:10" ht="12.75">
      <c r="F69" s="1"/>
      <c r="G69" s="1"/>
      <c r="H69" s="1"/>
      <c r="J69" s="1"/>
    </row>
    <row r="70" spans="6:10" ht="12.75">
      <c r="F70" s="1"/>
      <c r="G70" s="1"/>
      <c r="H70" s="1"/>
      <c r="J70" s="1"/>
    </row>
    <row r="71" spans="6:10" ht="12.75">
      <c r="F71" s="1"/>
      <c r="G71" s="1"/>
      <c r="H71" s="1"/>
      <c r="J71" s="1"/>
    </row>
    <row r="72" spans="6:10" ht="12.75">
      <c r="F72" s="1"/>
      <c r="G72" s="1"/>
      <c r="H72" s="1"/>
      <c r="J72" s="1"/>
    </row>
    <row r="73" spans="6:10" ht="12.75">
      <c r="F73" s="1"/>
      <c r="G73" s="1"/>
      <c r="H73" s="1"/>
      <c r="J73" s="1"/>
    </row>
    <row r="74" spans="6:10" ht="12.75">
      <c r="F74" s="1"/>
      <c r="G74" s="1"/>
      <c r="H74" s="1"/>
      <c r="J74" s="1"/>
    </row>
    <row r="75" spans="6:10" ht="12.75">
      <c r="F75" s="1"/>
      <c r="G75" s="1"/>
      <c r="H75" s="1"/>
      <c r="J75" s="1"/>
    </row>
    <row r="76" spans="6:10" ht="12.75">
      <c r="F76" s="1"/>
      <c r="G76" s="1"/>
      <c r="H76" s="1"/>
      <c r="J76" s="1"/>
    </row>
    <row r="77" spans="6:10" ht="12.75">
      <c r="F77" s="1"/>
      <c r="G77" s="1"/>
      <c r="H77" s="1"/>
      <c r="J77" s="1"/>
    </row>
    <row r="78" spans="6:10" ht="12.75">
      <c r="F78" s="1"/>
      <c r="G78" s="1"/>
      <c r="H78" s="1"/>
      <c r="J78" s="1"/>
    </row>
    <row r="79" spans="6:10" ht="12.75">
      <c r="F79" s="1"/>
      <c r="G79" s="1"/>
      <c r="H79" s="1"/>
      <c r="J79" s="1"/>
    </row>
    <row r="80" spans="6:10" ht="12.75">
      <c r="F80" s="1"/>
      <c r="G80" s="1"/>
      <c r="H80" s="1"/>
      <c r="J80" s="1"/>
    </row>
    <row r="81" spans="6:10" ht="12.75">
      <c r="F81" s="1"/>
      <c r="G81" s="1"/>
      <c r="H81" s="1"/>
      <c r="J81" s="1"/>
    </row>
    <row r="82" spans="6:10" ht="12.75">
      <c r="F82" s="1"/>
      <c r="G82" s="1"/>
      <c r="H82" s="1"/>
      <c r="J82" s="1"/>
    </row>
    <row r="83" spans="6:10" ht="12.75">
      <c r="F83" s="1"/>
      <c r="G83" s="1"/>
      <c r="H83" s="1"/>
      <c r="J83" s="1"/>
    </row>
    <row r="84" spans="6:10" ht="12.75">
      <c r="F84" s="1"/>
      <c r="G84" s="1"/>
      <c r="H84" s="1"/>
      <c r="J84" s="1"/>
    </row>
    <row r="85" spans="6:10" ht="12.75">
      <c r="F85" s="1"/>
      <c r="G85" s="1"/>
      <c r="H85" s="1"/>
      <c r="J85" s="1"/>
    </row>
    <row r="86" spans="6:10" ht="12.75">
      <c r="F86" s="1"/>
      <c r="G86" s="1"/>
      <c r="H86" s="1"/>
      <c r="J86" s="1"/>
    </row>
    <row r="87" spans="6:10" ht="12.75">
      <c r="F87" s="1"/>
      <c r="G87" s="1"/>
      <c r="H87" s="1"/>
      <c r="J87" s="1"/>
    </row>
    <row r="88" spans="6:10" ht="12.75">
      <c r="F88" s="1"/>
      <c r="G88" s="1"/>
      <c r="H88" s="1"/>
      <c r="J88" s="1"/>
    </row>
    <row r="89" spans="6:10" ht="12.75">
      <c r="F89" s="1"/>
      <c r="G89" s="1"/>
      <c r="H89" s="1"/>
      <c r="J89" s="1"/>
    </row>
    <row r="90" spans="6:10" ht="12.75">
      <c r="F90" s="1"/>
      <c r="G90" s="1"/>
      <c r="H90" s="1"/>
      <c r="J90" s="1"/>
    </row>
    <row r="91" spans="6:10" ht="12.75">
      <c r="F91" s="1"/>
      <c r="G91" s="1"/>
      <c r="H91" s="1"/>
      <c r="J91" s="1"/>
    </row>
    <row r="92" spans="6:10" ht="12.75">
      <c r="F92" s="1"/>
      <c r="G92" s="1"/>
      <c r="H92" s="1"/>
      <c r="J92" s="1"/>
    </row>
    <row r="93" spans="6:10" ht="12.75">
      <c r="F93" s="1"/>
      <c r="G93" s="1"/>
      <c r="H93" s="1"/>
      <c r="J93" s="1"/>
    </row>
    <row r="94" spans="6:10" ht="12.75">
      <c r="F94" s="1"/>
      <c r="G94" s="1"/>
      <c r="H94" s="1"/>
      <c r="J94" s="1"/>
    </row>
    <row r="95" spans="6:10" ht="12.75">
      <c r="F95" s="1"/>
      <c r="G95" s="1"/>
      <c r="H95" s="1"/>
      <c r="J95" s="1"/>
    </row>
  </sheetData>
  <sheetProtection/>
  <mergeCells count="7">
    <mergeCell ref="C17:I17"/>
    <mergeCell ref="C1:H1"/>
    <mergeCell ref="B3:G3"/>
    <mergeCell ref="B2:J2"/>
    <mergeCell ref="C11:I11"/>
    <mergeCell ref="C15:I15"/>
    <mergeCell ref="C16:I16"/>
  </mergeCells>
  <conditionalFormatting sqref="G12:G14 G6:G10">
    <cfRule type="cellIs" priority="5" dxfId="41" operator="equal" stopIfTrue="1">
      <formula>"N/A"</formula>
    </cfRule>
  </conditionalFormatting>
  <conditionalFormatting sqref="J12:J14 H12:H14 J6:J10 H6:H10">
    <cfRule type="expression" priority="6" dxfId="0" stopIfTrue="1">
      <formula>AND(H6&lt;&gt;"Included",ISTEXT(H6))</formula>
    </cfRule>
  </conditionalFormatting>
  <conditionalFormatting sqref="A1">
    <cfRule type="expression" priority="3" dxfId="39" stopIfTrue="1">
      <formula>SEARCH("Failed to retrieve online pricing!",'MDF.TC2.Athletics'!#REF!)&gt;0</formula>
    </cfRule>
  </conditionalFormatting>
  <conditionalFormatting sqref="F6:F10">
    <cfRule type="expression" priority="2" dxfId="0" stopIfTrue="1">
      <formula>AND(F6&lt;&gt;"Included",ISTEXT(F6))</formula>
    </cfRule>
  </conditionalFormatting>
  <conditionalFormatting sqref="F12:F14">
    <cfRule type="expression" priority="1" dxfId="0" stopIfTrue="1">
      <formula>AND(F12&lt;&gt;"Included",ISTEXT(F12))</formula>
    </cfRule>
  </conditionalFormatting>
  <hyperlinks>
    <hyperlink ref="A3" r:id="rId1" tooltip="Click to get help on how to create your own template…" display="Help"/>
  </hyperlinks>
  <printOptions horizontalCentered="1"/>
  <pageMargins left="0.25" right="0.25" top="0.25" bottom="0.25" header="0.25" footer="0.25"/>
  <pageSetup orientation="portrait" scale="61"/>
</worksheet>
</file>

<file path=xl/worksheets/sheet11.xml><?xml version="1.0" encoding="utf-8"?>
<worksheet xmlns="http://schemas.openxmlformats.org/spreadsheetml/2006/main" xmlns:r="http://schemas.openxmlformats.org/officeDocument/2006/relationships">
  <dimension ref="A1:M30"/>
  <sheetViews>
    <sheetView zoomScalePageLayoutView="0" workbookViewId="0" topLeftCell="A1">
      <selection activeCell="B14" sqref="B14"/>
    </sheetView>
  </sheetViews>
  <sheetFormatPr defaultColWidth="9.140625" defaultRowHeight="12.75"/>
  <cols>
    <col min="1" max="1" width="38.28125" style="95" bestFit="1" customWidth="1"/>
    <col min="2" max="2" width="48.8515625" style="95" bestFit="1" customWidth="1"/>
    <col min="3" max="3" width="7.00390625" style="95" bestFit="1" customWidth="1"/>
    <col min="4" max="4" width="6.7109375" style="95" hidden="1" customWidth="1"/>
    <col min="5" max="5" width="5.28125" style="95" bestFit="1" customWidth="1"/>
    <col min="6" max="6" width="7.140625" style="95" bestFit="1" customWidth="1"/>
    <col min="7" max="7" width="4.8515625" style="95" customWidth="1"/>
    <col min="8" max="8" width="11.00390625" style="95" customWidth="1"/>
    <col min="9" max="16384" width="9.140625" style="95" customWidth="1"/>
  </cols>
  <sheetData>
    <row r="1" spans="1:7" ht="19.5">
      <c r="A1" s="170" t="s">
        <v>76</v>
      </c>
      <c r="B1" s="171"/>
      <c r="C1" s="93"/>
      <c r="D1" s="94"/>
      <c r="E1" s="94"/>
      <c r="F1" s="94"/>
      <c r="G1" s="94"/>
    </row>
    <row r="2" spans="1:7" ht="19.5">
      <c r="A2" s="96" t="s">
        <v>77</v>
      </c>
      <c r="B2" s="92"/>
      <c r="C2" s="93"/>
      <c r="D2" s="94"/>
      <c r="E2" s="94"/>
      <c r="F2" s="94"/>
      <c r="G2" s="94"/>
    </row>
    <row r="3" spans="1:7" ht="19.5">
      <c r="A3" s="91"/>
      <c r="B3" s="97"/>
      <c r="C3" s="93"/>
      <c r="D3" s="94"/>
      <c r="E3" s="94"/>
      <c r="F3" s="94"/>
      <c r="G3" s="94"/>
    </row>
    <row r="4" spans="3:7" ht="15">
      <c r="C4" s="98"/>
      <c r="D4" s="99"/>
      <c r="E4" s="99"/>
      <c r="F4" s="99"/>
      <c r="G4" s="99"/>
    </row>
    <row r="5" spans="1:8" ht="24.75">
      <c r="A5" s="75" t="s">
        <v>72</v>
      </c>
      <c r="B5" s="75" t="s">
        <v>73</v>
      </c>
      <c r="C5" s="100" t="s">
        <v>78</v>
      </c>
      <c r="D5" s="101" t="s">
        <v>79</v>
      </c>
      <c r="E5" s="101" t="s">
        <v>80</v>
      </c>
      <c r="F5" s="101" t="s">
        <v>81</v>
      </c>
      <c r="G5" s="102" t="s">
        <v>31</v>
      </c>
      <c r="H5" s="101" t="s">
        <v>82</v>
      </c>
    </row>
    <row r="6" spans="1:8" ht="24.75">
      <c r="A6" s="76" t="s">
        <v>83</v>
      </c>
      <c r="B6" s="75" t="s">
        <v>84</v>
      </c>
      <c r="C6" s="103"/>
      <c r="D6" s="104"/>
      <c r="E6" s="104"/>
      <c r="F6" s="103">
        <f aca="true" t="shared" si="0" ref="F6:F15">C6*E6</f>
        <v>0</v>
      </c>
      <c r="G6" s="105">
        <v>1</v>
      </c>
      <c r="H6" s="103">
        <f aca="true" t="shared" si="1" ref="H6:H14">G6*F6</f>
        <v>0</v>
      </c>
    </row>
    <row r="7" spans="1:8" ht="37.5">
      <c r="A7" s="76" t="s">
        <v>85</v>
      </c>
      <c r="B7" s="75" t="s">
        <v>86</v>
      </c>
      <c r="C7" s="103"/>
      <c r="D7" s="104"/>
      <c r="E7" s="104"/>
      <c r="F7" s="103">
        <f t="shared" si="0"/>
        <v>0</v>
      </c>
      <c r="G7" s="105">
        <v>1</v>
      </c>
      <c r="H7" s="103">
        <f t="shared" si="1"/>
        <v>0</v>
      </c>
    </row>
    <row r="8" spans="1:8" ht="24.75">
      <c r="A8" s="76" t="s">
        <v>87</v>
      </c>
      <c r="B8" s="75" t="s">
        <v>88</v>
      </c>
      <c r="C8" s="106"/>
      <c r="D8" s="107"/>
      <c r="E8" s="107"/>
      <c r="F8" s="103">
        <f t="shared" si="0"/>
        <v>0</v>
      </c>
      <c r="G8" s="108">
        <v>1</v>
      </c>
      <c r="H8" s="103">
        <f t="shared" si="1"/>
        <v>0</v>
      </c>
    </row>
    <row r="9" spans="1:8" ht="75">
      <c r="A9" s="75" t="s">
        <v>89</v>
      </c>
      <c r="B9" s="75" t="s">
        <v>119</v>
      </c>
      <c r="C9" s="106"/>
      <c r="D9" s="107"/>
      <c r="E9" s="107"/>
      <c r="F9" s="103">
        <f t="shared" si="0"/>
        <v>0</v>
      </c>
      <c r="G9" s="108">
        <v>1</v>
      </c>
      <c r="H9" s="103">
        <f t="shared" si="1"/>
        <v>0</v>
      </c>
    </row>
    <row r="10" spans="1:13" ht="12.75">
      <c r="A10" s="109" t="s">
        <v>120</v>
      </c>
      <c r="B10" s="109" t="s">
        <v>121</v>
      </c>
      <c r="C10" s="110"/>
      <c r="D10" s="111"/>
      <c r="E10" s="111"/>
      <c r="F10" s="112">
        <f>C10*E10</f>
        <v>0</v>
      </c>
      <c r="G10" s="113">
        <v>0</v>
      </c>
      <c r="H10" s="112">
        <f>G10*F10</f>
        <v>0</v>
      </c>
      <c r="I10" s="114"/>
      <c r="J10" s="115"/>
      <c r="K10" s="115"/>
      <c r="L10" s="116"/>
      <c r="M10" s="117"/>
    </row>
    <row r="11" spans="1:9" s="119" customFormat="1" ht="12.75">
      <c r="A11" s="109" t="s">
        <v>90</v>
      </c>
      <c r="B11" s="109" t="s">
        <v>122</v>
      </c>
      <c r="C11" s="110"/>
      <c r="D11" s="111"/>
      <c r="E11" s="111"/>
      <c r="F11" s="112">
        <f t="shared" si="0"/>
        <v>0</v>
      </c>
      <c r="G11" s="113">
        <v>1</v>
      </c>
      <c r="H11" s="112">
        <f t="shared" si="1"/>
        <v>0</v>
      </c>
      <c r="I11" s="118"/>
    </row>
    <row r="12" spans="1:8" s="125" customFormat="1" ht="12">
      <c r="A12" s="120" t="s">
        <v>91</v>
      </c>
      <c r="B12" s="120" t="s">
        <v>92</v>
      </c>
      <c r="C12" s="121"/>
      <c r="D12" s="122"/>
      <c r="E12" s="122"/>
      <c r="F12" s="123">
        <f t="shared" si="0"/>
        <v>0</v>
      </c>
      <c r="G12" s="124">
        <v>2</v>
      </c>
      <c r="H12" s="123">
        <f t="shared" si="1"/>
        <v>0</v>
      </c>
    </row>
    <row r="13" spans="1:8" s="125" customFormat="1" ht="12">
      <c r="A13" s="120" t="s">
        <v>91</v>
      </c>
      <c r="B13" s="120" t="s">
        <v>93</v>
      </c>
      <c r="C13" s="121"/>
      <c r="D13" s="122"/>
      <c r="E13" s="122"/>
      <c r="F13" s="123">
        <f t="shared" si="0"/>
        <v>0</v>
      </c>
      <c r="G13" s="124">
        <v>8</v>
      </c>
      <c r="H13" s="123">
        <f t="shared" si="1"/>
        <v>0</v>
      </c>
    </row>
    <row r="14" spans="1:8" s="119" customFormat="1" ht="24.75">
      <c r="A14" s="120" t="s">
        <v>94</v>
      </c>
      <c r="B14" s="120" t="s">
        <v>93</v>
      </c>
      <c r="C14" s="121"/>
      <c r="D14" s="122"/>
      <c r="E14" s="122"/>
      <c r="F14" s="123">
        <f t="shared" si="0"/>
        <v>0</v>
      </c>
      <c r="G14" s="124">
        <v>12</v>
      </c>
      <c r="H14" s="123">
        <f t="shared" si="1"/>
        <v>0</v>
      </c>
    </row>
    <row r="15" spans="1:8" ht="12.75">
      <c r="A15" s="120" t="s">
        <v>110</v>
      </c>
      <c r="B15" s="120" t="s">
        <v>111</v>
      </c>
      <c r="C15" s="126"/>
      <c r="D15" s="126"/>
      <c r="E15" s="126"/>
      <c r="F15" s="127">
        <f t="shared" si="0"/>
        <v>0</v>
      </c>
      <c r="G15" s="124">
        <v>303</v>
      </c>
      <c r="H15" s="123">
        <f>F15*G15</f>
        <v>0</v>
      </c>
    </row>
    <row r="16" spans="1:9" s="119" customFormat="1" ht="12.75">
      <c r="A16" s="128" t="s">
        <v>95</v>
      </c>
      <c r="B16" s="128" t="s">
        <v>96</v>
      </c>
      <c r="C16" s="129"/>
      <c r="D16" s="130"/>
      <c r="E16" s="130"/>
      <c r="F16" s="129"/>
      <c r="G16" s="131">
        <v>70</v>
      </c>
      <c r="H16" s="129"/>
      <c r="I16" s="118"/>
    </row>
    <row r="17" spans="1:9" s="119" customFormat="1" ht="12.75">
      <c r="A17" s="128" t="s">
        <v>97</v>
      </c>
      <c r="B17" s="128" t="s">
        <v>96</v>
      </c>
      <c r="C17" s="129"/>
      <c r="D17" s="130"/>
      <c r="E17" s="130"/>
      <c r="F17" s="129"/>
      <c r="G17" s="131">
        <v>73</v>
      </c>
      <c r="H17" s="129"/>
      <c r="I17" s="118"/>
    </row>
    <row r="18" spans="1:9" s="119" customFormat="1" ht="12.75">
      <c r="A18" s="128" t="s">
        <v>98</v>
      </c>
      <c r="B18" s="128" t="s">
        <v>96</v>
      </c>
      <c r="C18" s="129"/>
      <c r="D18" s="130"/>
      <c r="E18" s="130"/>
      <c r="F18" s="129"/>
      <c r="G18" s="131">
        <v>55</v>
      </c>
      <c r="H18" s="129"/>
      <c r="I18" s="118"/>
    </row>
    <row r="19" spans="1:9" s="119" customFormat="1" ht="12.75">
      <c r="A19" s="128" t="s">
        <v>99</v>
      </c>
      <c r="B19" s="128" t="s">
        <v>96</v>
      </c>
      <c r="C19" s="129"/>
      <c r="D19" s="130"/>
      <c r="E19" s="130"/>
      <c r="F19" s="129"/>
      <c r="G19" s="131">
        <v>64</v>
      </c>
      <c r="H19" s="129"/>
      <c r="I19" s="118"/>
    </row>
    <row r="20" spans="1:9" s="119" customFormat="1" ht="12.75">
      <c r="A20" s="128" t="s">
        <v>100</v>
      </c>
      <c r="B20" s="128" t="s">
        <v>96</v>
      </c>
      <c r="C20" s="129"/>
      <c r="D20" s="130"/>
      <c r="E20" s="130"/>
      <c r="F20" s="129"/>
      <c r="G20" s="131">
        <v>16</v>
      </c>
      <c r="H20" s="129"/>
      <c r="I20" s="118"/>
    </row>
    <row r="21" spans="1:9" s="119" customFormat="1" ht="12.75">
      <c r="A21" s="128" t="s">
        <v>101</v>
      </c>
      <c r="B21" s="128" t="s">
        <v>96</v>
      </c>
      <c r="C21" s="129"/>
      <c r="D21" s="130"/>
      <c r="E21" s="130"/>
      <c r="F21" s="129"/>
      <c r="G21" s="131">
        <v>10</v>
      </c>
      <c r="H21" s="129"/>
      <c r="I21" s="118"/>
    </row>
    <row r="22" spans="1:9" s="119" customFormat="1" ht="12.75">
      <c r="A22" s="128" t="s">
        <v>102</v>
      </c>
      <c r="B22" s="128" t="s">
        <v>103</v>
      </c>
      <c r="C22" s="129"/>
      <c r="D22" s="130"/>
      <c r="E22" s="130"/>
      <c r="F22" s="129"/>
      <c r="G22" s="131">
        <v>10</v>
      </c>
      <c r="H22" s="129"/>
      <c r="I22" s="118"/>
    </row>
    <row r="23" spans="1:10" s="119" customFormat="1" ht="12.75">
      <c r="A23" s="128" t="s">
        <v>104</v>
      </c>
      <c r="B23" s="128" t="s">
        <v>96</v>
      </c>
      <c r="C23" s="129"/>
      <c r="D23" s="130"/>
      <c r="E23" s="130"/>
      <c r="F23" s="129"/>
      <c r="G23" s="131">
        <v>5</v>
      </c>
      <c r="H23" s="129"/>
      <c r="I23" s="118"/>
      <c r="J23" s="132" t="s">
        <v>105</v>
      </c>
    </row>
    <row r="24" spans="1:8" s="119" customFormat="1" ht="24.75">
      <c r="A24" s="128" t="s">
        <v>106</v>
      </c>
      <c r="B24" s="128" t="s">
        <v>107</v>
      </c>
      <c r="C24" s="129"/>
      <c r="D24" s="130"/>
      <c r="E24" s="130"/>
      <c r="F24" s="133">
        <f>C24*E24</f>
        <v>0</v>
      </c>
      <c r="G24" s="131">
        <f>SUM(G16:G23)</f>
        <v>303</v>
      </c>
      <c r="H24" s="133">
        <f>G24*F24</f>
        <v>0</v>
      </c>
    </row>
    <row r="25" spans="1:8" ht="12.75">
      <c r="A25" s="134"/>
      <c r="B25" s="134"/>
      <c r="C25" s="134"/>
      <c r="D25" s="134"/>
      <c r="E25" s="134"/>
      <c r="F25" s="134"/>
      <c r="G25" s="134"/>
      <c r="H25" s="134"/>
    </row>
    <row r="26" spans="1:8" ht="12.75">
      <c r="A26" s="134"/>
      <c r="B26" s="134"/>
      <c r="C26" s="134"/>
      <c r="D26" s="134"/>
      <c r="E26" s="134"/>
      <c r="F26" s="134"/>
      <c r="G26" s="134"/>
      <c r="H26" s="135">
        <f>SUM(H6:H25)</f>
        <v>0</v>
      </c>
    </row>
    <row r="28" spans="2:3" ht="63">
      <c r="B28" s="136" t="s">
        <v>108</v>
      </c>
      <c r="C28" s="137"/>
    </row>
    <row r="30" spans="2:3" ht="15">
      <c r="B30" s="138" t="s">
        <v>109</v>
      </c>
      <c r="C30" s="139"/>
    </row>
  </sheetData>
  <sheetProtection/>
  <mergeCells count="1">
    <mergeCell ref="A1:B1"/>
  </mergeCells>
  <printOptions/>
  <pageMargins left="0.75" right="0.75" top="1" bottom="1" header="0.5" footer="0.5"/>
  <pageSetup orientation="portrait" paperSize="9"/>
  <ignoredErrors>
    <ignoredError sqref="G24" formulaRange="1"/>
  </ignoredErrors>
</worksheet>
</file>

<file path=xl/worksheets/sheet2.xml><?xml version="1.0" encoding="utf-8"?>
<worksheet xmlns="http://schemas.openxmlformats.org/spreadsheetml/2006/main" xmlns:r="http://schemas.openxmlformats.org/officeDocument/2006/relationships">
  <dimension ref="A1:AG95"/>
  <sheetViews>
    <sheetView showGridLines="0" zoomScale="80" zoomScaleNormal="80" zoomScalePageLayoutView="0" workbookViewId="0" topLeftCell="A1">
      <selection activeCell="F12" sqref="F12:F23"/>
    </sheetView>
  </sheetViews>
  <sheetFormatPr defaultColWidth="9.140625" defaultRowHeight="12.75" customHeight="1"/>
  <cols>
    <col min="1" max="1" width="2.00390625" style="1" customWidth="1"/>
    <col min="2" max="2" width="26.7109375" style="1" customWidth="1"/>
    <col min="3" max="3" width="16.7109375" style="1" customWidth="1"/>
    <col min="4" max="4" width="18.7109375" style="1" customWidth="1"/>
    <col min="5" max="5" width="48.7109375" style="1" customWidth="1"/>
    <col min="6" max="6" width="13.7109375" style="2" customWidth="1"/>
    <col min="7" max="7" width="10.7109375" style="3" customWidth="1"/>
    <col min="8" max="8" width="11.7109375" style="2" customWidth="1"/>
    <col min="9" max="9" width="4.7109375" style="1" customWidth="1"/>
    <col min="10" max="12" width="18.7109375" style="2" customWidth="1"/>
    <col min="13" max="13" width="21.8515625" style="2" customWidth="1"/>
    <col min="14" max="14" width="28.140625" style="2" customWidth="1"/>
    <col min="15" max="15" width="42.8515625" style="2" customWidth="1"/>
    <col min="16" max="16" width="21.7109375" style="1" customWidth="1"/>
    <col min="17" max="19" width="12.7109375" style="1" hidden="1" customWidth="1"/>
    <col min="20" max="20" width="13.421875" style="1" hidden="1" customWidth="1"/>
    <col min="21" max="21" width="9.140625" style="1" hidden="1" customWidth="1"/>
    <col min="22" max="22" width="6.00390625" style="1" hidden="1" customWidth="1"/>
    <col min="23" max="23" width="9.140625" style="1" hidden="1" customWidth="1"/>
    <col min="24" max="24" width="9.00390625" style="1" hidden="1" customWidth="1"/>
    <col min="25" max="25" width="0.42578125" style="1" hidden="1" customWidth="1"/>
    <col min="26" max="32" width="17.140625" style="1" hidden="1" customWidth="1"/>
    <col min="33" max="33" width="22.8515625" style="1" hidden="1" customWidth="1"/>
    <col min="34" max="34" width="4.140625" style="1" hidden="1" customWidth="1"/>
    <col min="35" max="56" width="9.140625" style="1" hidden="1" customWidth="1"/>
    <col min="57" max="57" width="0.42578125" style="1" hidden="1" customWidth="1"/>
    <col min="58" max="76" width="9.140625" style="1" hidden="1" customWidth="1"/>
    <col min="77" max="78" width="0" style="1" hidden="1" customWidth="1"/>
    <col min="79" max="16384" width="9.140625" style="1" customWidth="1"/>
  </cols>
  <sheetData>
    <row r="1" spans="2:15" ht="33" customHeight="1">
      <c r="B1" s="88" t="s">
        <v>69</v>
      </c>
      <c r="C1" s="145"/>
      <c r="D1" s="145"/>
      <c r="E1" s="146"/>
      <c r="F1" s="147"/>
      <c r="G1" s="146"/>
      <c r="H1" s="145"/>
      <c r="I1" s="2"/>
      <c r="J1" s="1"/>
      <c r="K1" s="1"/>
      <c r="L1" s="1"/>
      <c r="M1" s="1"/>
      <c r="N1" s="1"/>
      <c r="O1" s="1"/>
    </row>
    <row r="2" spans="2:15" ht="0.75" customHeight="1">
      <c r="B2" s="148"/>
      <c r="C2" s="148"/>
      <c r="D2" s="148"/>
      <c r="E2" s="148"/>
      <c r="F2" s="148"/>
      <c r="G2" s="148"/>
      <c r="H2" s="148"/>
      <c r="I2" s="148"/>
      <c r="J2" s="148"/>
      <c r="K2" s="30"/>
      <c r="L2" s="30"/>
      <c r="M2" s="30"/>
      <c r="N2" s="30"/>
      <c r="O2" s="30"/>
    </row>
    <row r="4" spans="1:15" ht="13.5">
      <c r="A4" s="8"/>
      <c r="C4" s="5"/>
      <c r="D4" s="7"/>
      <c r="E4" s="7"/>
      <c r="F4" s="9"/>
      <c r="G4" s="10"/>
      <c r="H4" s="9"/>
      <c r="I4" s="11"/>
      <c r="J4" s="9"/>
      <c r="K4" s="9"/>
      <c r="L4" s="9"/>
      <c r="M4" s="9"/>
      <c r="N4" s="9"/>
      <c r="O4" s="9"/>
    </row>
    <row r="5" spans="2:10" ht="27">
      <c r="B5" s="54" t="s">
        <v>9</v>
      </c>
      <c r="C5" s="54" t="s">
        <v>7</v>
      </c>
      <c r="D5" s="54" t="s">
        <v>38</v>
      </c>
      <c r="E5" s="54" t="s">
        <v>0</v>
      </c>
      <c r="F5" s="55" t="s">
        <v>17</v>
      </c>
      <c r="G5" s="56" t="s">
        <v>55</v>
      </c>
      <c r="H5" s="55" t="s">
        <v>33</v>
      </c>
      <c r="I5" s="54" t="s">
        <v>31</v>
      </c>
      <c r="J5" s="55" t="s">
        <v>45</v>
      </c>
    </row>
    <row r="6" spans="2:29" ht="25.5" customHeight="1">
      <c r="B6" s="57" t="s">
        <v>41</v>
      </c>
      <c r="C6" s="58" t="s">
        <v>41</v>
      </c>
      <c r="D6" s="58" t="s">
        <v>56</v>
      </c>
      <c r="E6" s="59" t="s">
        <v>28</v>
      </c>
      <c r="F6" s="70">
        <v>0</v>
      </c>
      <c r="G6" s="61">
        <v>0</v>
      </c>
      <c r="H6" s="60">
        <f>IF(ISNUMBER(F6),ROUND(F6-IF(ISNUMBER(G6),G6*F6/100,0),2),IF(ISBLANK(F6),"  ",F6))</f>
        <v>0</v>
      </c>
      <c r="I6" s="62">
        <v>4</v>
      </c>
      <c r="J6" s="60">
        <f>IF(ISNUMBER(H6),H6*I6,IF(ISBLANK(H6),"  ",H6))</f>
        <v>0</v>
      </c>
      <c r="AC6" s="1">
        <v>2</v>
      </c>
    </row>
    <row r="7" spans="2:29" ht="25.5" customHeight="1">
      <c r="B7" s="64" t="s">
        <v>60</v>
      </c>
      <c r="C7" s="59" t="s">
        <v>60</v>
      </c>
      <c r="D7" s="59" t="s">
        <v>56</v>
      </c>
      <c r="E7" s="59" t="s">
        <v>2</v>
      </c>
      <c r="F7" s="70">
        <v>0</v>
      </c>
      <c r="G7" s="61">
        <v>0</v>
      </c>
      <c r="H7" s="60">
        <f>IF(ISNUMBER(F7),ROUND(F7-IF(ISNUMBER(G7),G7*F7/100,0),2),IF(ISBLANK(F7),"  ",F7))</f>
        <v>0</v>
      </c>
      <c r="I7" s="62">
        <v>4</v>
      </c>
      <c r="J7" s="60">
        <f>IF(ISNUMBER(H7),H7*I7,IF(ISBLANK(H7),"  ",H7))</f>
        <v>0</v>
      </c>
      <c r="AC7" s="1">
        <v>2</v>
      </c>
    </row>
    <row r="8" spans="2:29" ht="25.5" customHeight="1">
      <c r="B8" s="64" t="s">
        <v>19</v>
      </c>
      <c r="C8" s="59" t="s">
        <v>19</v>
      </c>
      <c r="D8" s="59" t="s">
        <v>56</v>
      </c>
      <c r="E8" s="59" t="s">
        <v>44</v>
      </c>
      <c r="F8" s="70">
        <v>0</v>
      </c>
      <c r="G8" s="61">
        <v>0</v>
      </c>
      <c r="H8" s="60">
        <f>IF(ISNUMBER(F8),ROUND(F8-IF(ISNUMBER(G8),G8*F8/100,0),2),IF(ISBLANK(F8),"  ",F8))</f>
        <v>0</v>
      </c>
      <c r="I8" s="62">
        <v>4</v>
      </c>
      <c r="J8" s="60">
        <f>IF(ISNUMBER(H8),H8*I8,IF(ISBLANK(H8),"  ",H8))</f>
        <v>0</v>
      </c>
      <c r="AC8" s="1">
        <v>2</v>
      </c>
    </row>
    <row r="9" spans="2:29" ht="25.5" customHeight="1">
      <c r="B9" s="64" t="s">
        <v>128</v>
      </c>
      <c r="C9" s="59" t="s">
        <v>128</v>
      </c>
      <c r="D9" s="59" t="s">
        <v>56</v>
      </c>
      <c r="E9" s="59" t="s">
        <v>123</v>
      </c>
      <c r="F9" s="70">
        <v>0</v>
      </c>
      <c r="G9" s="61">
        <v>0</v>
      </c>
      <c r="H9" s="60">
        <f>IF(ISNUMBER(F9),ROUND(F9-IF(ISNUMBER(G9),G9*F9/100,0),2),IF(ISBLANK(F9),"  ",F9))</f>
        <v>0</v>
      </c>
      <c r="I9" s="62">
        <v>4</v>
      </c>
      <c r="J9" s="60">
        <f>IF(ISNUMBER(H9),H9*I9,IF(ISBLANK(H9),"  ",H9))</f>
        <v>0</v>
      </c>
      <c r="AC9" s="1">
        <v>2</v>
      </c>
    </row>
    <row r="10" spans="2:29" ht="25.5" customHeight="1">
      <c r="B10" s="64" t="s">
        <v>58</v>
      </c>
      <c r="C10" s="59" t="s">
        <v>58</v>
      </c>
      <c r="D10" s="59" t="s">
        <v>56</v>
      </c>
      <c r="E10" s="59" t="s">
        <v>5</v>
      </c>
      <c r="F10" s="70">
        <v>0</v>
      </c>
      <c r="G10" s="61">
        <v>0</v>
      </c>
      <c r="H10" s="60">
        <f>IF(ISNUMBER(F10),ROUND(F10-IF(ISNUMBER(G10),G10*F10/100,0),2),IF(ISBLANK(F10),"  ",F10))</f>
        <v>0</v>
      </c>
      <c r="I10" s="62">
        <v>4</v>
      </c>
      <c r="J10" s="60">
        <f>IF(ISNUMBER(H10),H10*I10,IF(ISBLANK(H10),"  ",H10))</f>
        <v>0</v>
      </c>
      <c r="AC10" s="1">
        <v>2</v>
      </c>
    </row>
    <row r="11" spans="2:29" ht="14.25" customHeight="1">
      <c r="B11" s="63"/>
      <c r="C11" s="157" t="s">
        <v>41</v>
      </c>
      <c r="D11" s="158"/>
      <c r="E11" s="158"/>
      <c r="F11" s="159"/>
      <c r="G11" s="160"/>
      <c r="H11" s="159"/>
      <c r="I11" s="157"/>
      <c r="J11" s="65">
        <f>SUMIF(AC6:AC10,"=2",J6:J10)</f>
        <v>0</v>
      </c>
      <c r="AC11" s="1">
        <v>1</v>
      </c>
    </row>
    <row r="12" spans="2:29" ht="13.5" customHeight="1">
      <c r="B12" s="57" t="s">
        <v>6</v>
      </c>
      <c r="C12" s="58" t="s">
        <v>6</v>
      </c>
      <c r="D12" s="58" t="s">
        <v>56</v>
      </c>
      <c r="E12" s="59" t="s">
        <v>49</v>
      </c>
      <c r="F12" s="70">
        <v>0</v>
      </c>
      <c r="G12" s="61">
        <v>0</v>
      </c>
      <c r="H12" s="60">
        <f aca="true" t="shared" si="0" ref="H12:H23">IF(ISNUMBER(F12),ROUND(F12-IF(ISNUMBER(G12),G12*F12/100,0),2),IF(ISBLANK(F12),"  ",F12))</f>
        <v>0</v>
      </c>
      <c r="I12" s="62">
        <v>26</v>
      </c>
      <c r="J12" s="60">
        <f aca="true" t="shared" si="1" ref="J12:J23">IF(ISNUMBER(H12),H12*I12,IF(ISBLANK(H12),"  ",H12))</f>
        <v>0</v>
      </c>
      <c r="AC12" s="1">
        <v>1</v>
      </c>
    </row>
    <row r="13" spans="2:29" ht="25.5" customHeight="1">
      <c r="B13" s="57" t="s">
        <v>42</v>
      </c>
      <c r="C13" s="58" t="s">
        <v>42</v>
      </c>
      <c r="D13" s="58" t="s">
        <v>56</v>
      </c>
      <c r="E13" s="59" t="s">
        <v>40</v>
      </c>
      <c r="F13" s="70">
        <v>0</v>
      </c>
      <c r="G13" s="61">
        <v>0</v>
      </c>
      <c r="H13" s="60">
        <f t="shared" si="0"/>
        <v>0</v>
      </c>
      <c r="I13" s="62">
        <v>1</v>
      </c>
      <c r="J13" s="60">
        <f t="shared" si="1"/>
        <v>0</v>
      </c>
      <c r="AC13" s="1">
        <v>2</v>
      </c>
    </row>
    <row r="14" spans="2:29" ht="13.5" customHeight="1">
      <c r="B14" s="64" t="s">
        <v>14</v>
      </c>
      <c r="C14" s="59" t="s">
        <v>14</v>
      </c>
      <c r="D14" s="59" t="s">
        <v>56</v>
      </c>
      <c r="E14" s="59" t="s">
        <v>34</v>
      </c>
      <c r="F14" s="70">
        <v>0</v>
      </c>
      <c r="G14" s="61">
        <v>0</v>
      </c>
      <c r="H14" s="60">
        <f t="shared" si="0"/>
        <v>0</v>
      </c>
      <c r="I14" s="62">
        <v>1</v>
      </c>
      <c r="J14" s="60">
        <f t="shared" si="1"/>
        <v>0</v>
      </c>
      <c r="AC14" s="1">
        <v>2</v>
      </c>
    </row>
    <row r="15" spans="2:29" ht="25.5" customHeight="1">
      <c r="B15" s="64" t="s">
        <v>59</v>
      </c>
      <c r="C15" s="59" t="s">
        <v>59</v>
      </c>
      <c r="D15" s="59" t="s">
        <v>56</v>
      </c>
      <c r="E15" s="59" t="s">
        <v>36</v>
      </c>
      <c r="F15" s="70">
        <v>0</v>
      </c>
      <c r="G15" s="61">
        <v>0</v>
      </c>
      <c r="H15" s="60">
        <f t="shared" si="0"/>
        <v>0</v>
      </c>
      <c r="I15" s="62">
        <v>2</v>
      </c>
      <c r="J15" s="60">
        <f t="shared" si="1"/>
        <v>0</v>
      </c>
      <c r="AC15" s="1">
        <v>2</v>
      </c>
    </row>
    <row r="16" spans="2:29" ht="13.5" customHeight="1">
      <c r="B16" s="64" t="s">
        <v>21</v>
      </c>
      <c r="C16" s="59" t="s">
        <v>21</v>
      </c>
      <c r="D16" s="59" t="s">
        <v>56</v>
      </c>
      <c r="E16" s="59" t="s">
        <v>4</v>
      </c>
      <c r="F16" s="70">
        <v>0</v>
      </c>
      <c r="G16" s="61">
        <v>0</v>
      </c>
      <c r="H16" s="60">
        <f t="shared" si="0"/>
        <v>0</v>
      </c>
      <c r="I16" s="62">
        <v>1</v>
      </c>
      <c r="J16" s="60">
        <f t="shared" si="1"/>
        <v>0</v>
      </c>
      <c r="AC16" s="1">
        <v>2</v>
      </c>
    </row>
    <row r="17" spans="2:29" ht="25.5" customHeight="1">
      <c r="B17" s="64" t="s">
        <v>51</v>
      </c>
      <c r="C17" s="59" t="s">
        <v>51</v>
      </c>
      <c r="D17" s="59" t="s">
        <v>56</v>
      </c>
      <c r="E17" s="59" t="s">
        <v>1</v>
      </c>
      <c r="F17" s="70">
        <v>0</v>
      </c>
      <c r="G17" s="61">
        <v>0</v>
      </c>
      <c r="H17" s="60">
        <f t="shared" si="0"/>
        <v>0</v>
      </c>
      <c r="I17" s="62">
        <v>2</v>
      </c>
      <c r="J17" s="60">
        <f t="shared" si="1"/>
        <v>0</v>
      </c>
      <c r="AC17" s="1">
        <v>2</v>
      </c>
    </row>
    <row r="18" spans="2:29" ht="25.5" customHeight="1">
      <c r="B18" s="64" t="s">
        <v>128</v>
      </c>
      <c r="C18" s="59" t="s">
        <v>128</v>
      </c>
      <c r="D18" s="59" t="s">
        <v>56</v>
      </c>
      <c r="E18" s="59" t="s">
        <v>126</v>
      </c>
      <c r="F18" s="70">
        <v>0</v>
      </c>
      <c r="G18" s="61">
        <v>0</v>
      </c>
      <c r="H18" s="60">
        <f t="shared" si="0"/>
        <v>0</v>
      </c>
      <c r="I18" s="62">
        <v>1</v>
      </c>
      <c r="J18" s="60">
        <f t="shared" si="1"/>
        <v>0</v>
      </c>
      <c r="AC18" s="1">
        <v>2</v>
      </c>
    </row>
    <row r="19" spans="2:29" ht="25.5" customHeight="1">
      <c r="B19" s="64" t="s">
        <v>61</v>
      </c>
      <c r="C19" s="59" t="s">
        <v>61</v>
      </c>
      <c r="D19" s="59" t="s">
        <v>56</v>
      </c>
      <c r="E19" s="59" t="s">
        <v>52</v>
      </c>
      <c r="F19" s="70">
        <v>0</v>
      </c>
      <c r="G19" s="61">
        <v>0</v>
      </c>
      <c r="H19" s="60">
        <f t="shared" si="0"/>
        <v>0</v>
      </c>
      <c r="I19" s="62">
        <v>1</v>
      </c>
      <c r="J19" s="60">
        <f t="shared" si="1"/>
        <v>0</v>
      </c>
      <c r="AC19" s="1">
        <v>2</v>
      </c>
    </row>
    <row r="20" spans="2:29" ht="25.5" customHeight="1">
      <c r="B20" s="64" t="s">
        <v>43</v>
      </c>
      <c r="C20" s="59" t="s">
        <v>43</v>
      </c>
      <c r="D20" s="59" t="s">
        <v>56</v>
      </c>
      <c r="E20" s="59" t="s">
        <v>52</v>
      </c>
      <c r="F20" s="70">
        <v>0</v>
      </c>
      <c r="G20" s="61">
        <v>0</v>
      </c>
      <c r="H20" s="60">
        <f t="shared" si="0"/>
        <v>0</v>
      </c>
      <c r="I20" s="62">
        <v>1</v>
      </c>
      <c r="J20" s="60">
        <f t="shared" si="1"/>
        <v>0</v>
      </c>
      <c r="AC20" s="1">
        <v>2</v>
      </c>
    </row>
    <row r="21" spans="2:29" ht="25.5" customHeight="1">
      <c r="B21" s="64" t="s">
        <v>50</v>
      </c>
      <c r="C21" s="59" t="s">
        <v>50</v>
      </c>
      <c r="D21" s="59" t="s">
        <v>56</v>
      </c>
      <c r="E21" s="59" t="s">
        <v>46</v>
      </c>
      <c r="F21" s="70">
        <v>0</v>
      </c>
      <c r="G21" s="61">
        <v>0</v>
      </c>
      <c r="H21" s="60">
        <f t="shared" si="0"/>
        <v>0</v>
      </c>
      <c r="I21" s="62">
        <v>1</v>
      </c>
      <c r="J21" s="60">
        <f t="shared" si="1"/>
        <v>0</v>
      </c>
      <c r="AC21" s="1">
        <v>2</v>
      </c>
    </row>
    <row r="22" spans="2:29" ht="25.5" customHeight="1">
      <c r="B22" s="64" t="s">
        <v>15</v>
      </c>
      <c r="C22" s="59" t="s">
        <v>15</v>
      </c>
      <c r="D22" s="59" t="s">
        <v>56</v>
      </c>
      <c r="E22" s="59" t="s">
        <v>10</v>
      </c>
      <c r="F22" s="70">
        <v>0</v>
      </c>
      <c r="G22" s="61">
        <v>0</v>
      </c>
      <c r="H22" s="60">
        <f t="shared" si="0"/>
        <v>0</v>
      </c>
      <c r="I22" s="62">
        <v>1</v>
      </c>
      <c r="J22" s="60">
        <f t="shared" si="1"/>
        <v>0</v>
      </c>
      <c r="AC22" s="1">
        <v>2</v>
      </c>
    </row>
    <row r="23" spans="2:29" ht="25.5" customHeight="1">
      <c r="B23" s="64" t="s">
        <v>59</v>
      </c>
      <c r="C23" s="59" t="s">
        <v>59</v>
      </c>
      <c r="D23" s="59" t="s">
        <v>56</v>
      </c>
      <c r="E23" s="59" t="s">
        <v>36</v>
      </c>
      <c r="F23" s="70">
        <v>0</v>
      </c>
      <c r="G23" s="61">
        <v>0</v>
      </c>
      <c r="H23" s="60">
        <f t="shared" si="0"/>
        <v>0</v>
      </c>
      <c r="I23" s="62">
        <v>3</v>
      </c>
      <c r="J23" s="60">
        <f t="shared" si="1"/>
        <v>0</v>
      </c>
      <c r="AC23" s="1">
        <v>2</v>
      </c>
    </row>
    <row r="24" spans="3:29" ht="14.25" customHeight="1">
      <c r="C24" s="161" t="s">
        <v>42</v>
      </c>
      <c r="D24" s="145"/>
      <c r="E24" s="145"/>
      <c r="F24" s="146"/>
      <c r="G24" s="147"/>
      <c r="H24" s="146"/>
      <c r="I24" s="161"/>
      <c r="J24" s="17">
        <f>SUMIF(AC13:AC23,"=2",J13:J23)</f>
        <v>0</v>
      </c>
      <c r="K24" s="17"/>
      <c r="L24" s="17"/>
      <c r="M24" s="17"/>
      <c r="N24" s="17"/>
      <c r="O24" s="17"/>
      <c r="AC24" s="1">
        <v>1</v>
      </c>
    </row>
    <row r="25" spans="3:33" ht="14.25" customHeight="1">
      <c r="C25" s="161" t="s">
        <v>12</v>
      </c>
      <c r="D25" s="145"/>
      <c r="E25" s="145"/>
      <c r="F25" s="146"/>
      <c r="G25" s="147"/>
      <c r="H25" s="146"/>
      <c r="I25" s="161"/>
      <c r="J25" s="17">
        <f>SUMIF(AC6:AC24,"=1",J6:J24)</f>
        <v>0</v>
      </c>
      <c r="K25" s="17"/>
      <c r="L25" s="17"/>
      <c r="M25" s="17"/>
      <c r="N25" s="17"/>
      <c r="O25" s="17"/>
      <c r="AC25" s="1">
        <v>0</v>
      </c>
      <c r="AG25" s="1">
        <f>$J$25</f>
        <v>0</v>
      </c>
    </row>
    <row r="45" spans="6:15" ht="30.75" customHeight="1">
      <c r="F45" s="1"/>
      <c r="G45" s="1"/>
      <c r="H45" s="1"/>
      <c r="J45" s="1"/>
      <c r="K45" s="1"/>
      <c r="L45" s="1"/>
      <c r="M45" s="1"/>
      <c r="N45" s="1"/>
      <c r="O45" s="1"/>
    </row>
    <row r="46" spans="6:15" ht="12.75">
      <c r="F46" s="1"/>
      <c r="G46" s="1"/>
      <c r="H46" s="1"/>
      <c r="J46" s="1"/>
      <c r="K46" s="1"/>
      <c r="L46" s="1"/>
      <c r="M46" s="1"/>
      <c r="N46" s="1"/>
      <c r="O46" s="1"/>
    </row>
    <row r="47" spans="6:15" ht="12.75">
      <c r="F47" s="1"/>
      <c r="G47" s="1"/>
      <c r="H47" s="1"/>
      <c r="J47" s="1"/>
      <c r="K47" s="1"/>
      <c r="L47" s="1"/>
      <c r="M47" s="1"/>
      <c r="N47" s="1"/>
      <c r="O47" s="1"/>
    </row>
    <row r="48" spans="6:15" ht="18" customHeight="1">
      <c r="F48" s="1"/>
      <c r="G48" s="1"/>
      <c r="H48" s="1"/>
      <c r="J48" s="1"/>
      <c r="K48" s="1"/>
      <c r="L48" s="1"/>
      <c r="M48" s="1"/>
      <c r="N48" s="1"/>
      <c r="O48" s="1"/>
    </row>
    <row r="49" spans="6:15" ht="33" customHeight="1">
      <c r="F49" s="1"/>
      <c r="G49" s="1"/>
      <c r="H49" s="1"/>
      <c r="J49" s="1"/>
      <c r="K49" s="1"/>
      <c r="L49" s="1"/>
      <c r="M49" s="1"/>
      <c r="N49" s="1"/>
      <c r="O49" s="1"/>
    </row>
    <row r="50" spans="6:15" ht="30.75" customHeight="1">
      <c r="F50" s="1"/>
      <c r="G50" s="1"/>
      <c r="H50" s="1"/>
      <c r="J50" s="1"/>
      <c r="K50" s="1"/>
      <c r="L50" s="1"/>
      <c r="M50" s="1"/>
      <c r="N50" s="1"/>
      <c r="O50" s="1"/>
    </row>
    <row r="51" spans="6:15" ht="12" customHeight="1">
      <c r="F51" s="1"/>
      <c r="G51" s="1"/>
      <c r="H51" s="1"/>
      <c r="J51" s="1"/>
      <c r="K51" s="1"/>
      <c r="L51" s="1"/>
      <c r="M51" s="1"/>
      <c r="N51" s="1"/>
      <c r="O51" s="1"/>
    </row>
    <row r="52" spans="6:15" ht="12.75">
      <c r="F52" s="1"/>
      <c r="G52" s="1"/>
      <c r="H52" s="1"/>
      <c r="J52" s="1"/>
      <c r="K52" s="1"/>
      <c r="L52" s="1"/>
      <c r="M52" s="1"/>
      <c r="N52" s="1"/>
      <c r="O52" s="1"/>
    </row>
    <row r="53" spans="6:15" ht="12.75">
      <c r="F53" s="1"/>
      <c r="G53" s="1"/>
      <c r="H53" s="1"/>
      <c r="J53" s="1"/>
      <c r="K53" s="1"/>
      <c r="L53" s="1"/>
      <c r="M53" s="1"/>
      <c r="N53" s="1"/>
      <c r="O53" s="1"/>
    </row>
    <row r="54" spans="6:15" ht="12.75">
      <c r="F54" s="1"/>
      <c r="G54" s="1"/>
      <c r="H54" s="1"/>
      <c r="J54" s="1"/>
      <c r="K54" s="1"/>
      <c r="L54" s="1"/>
      <c r="M54" s="1"/>
      <c r="N54" s="1"/>
      <c r="O54" s="1"/>
    </row>
    <row r="55" spans="6:15" ht="12.75">
      <c r="F55" s="1"/>
      <c r="G55" s="1"/>
      <c r="H55" s="1"/>
      <c r="J55" s="1"/>
      <c r="K55" s="1"/>
      <c r="L55" s="1"/>
      <c r="M55" s="1"/>
      <c r="N55" s="1"/>
      <c r="O55" s="1"/>
    </row>
    <row r="56" spans="6:15" ht="12.75">
      <c r="F56" s="1"/>
      <c r="G56" s="1"/>
      <c r="H56" s="1"/>
      <c r="J56" s="1"/>
      <c r="K56" s="1"/>
      <c r="L56" s="1"/>
      <c r="M56" s="1"/>
      <c r="N56" s="1"/>
      <c r="O56" s="1"/>
    </row>
    <row r="57" spans="6:15" ht="12.75">
      <c r="F57" s="1"/>
      <c r="G57" s="1"/>
      <c r="H57" s="1"/>
      <c r="J57" s="1"/>
      <c r="K57" s="1"/>
      <c r="L57" s="1"/>
      <c r="M57" s="1"/>
      <c r="N57" s="1"/>
      <c r="O57" s="1"/>
    </row>
    <row r="58" spans="6:15" ht="12.75">
      <c r="F58" s="1"/>
      <c r="G58" s="1"/>
      <c r="H58" s="1"/>
      <c r="J58" s="1"/>
      <c r="K58" s="1"/>
      <c r="L58" s="1"/>
      <c r="M58" s="1"/>
      <c r="N58" s="1"/>
      <c r="O58" s="1"/>
    </row>
    <row r="59" spans="6:15" ht="12.75">
      <c r="F59" s="1"/>
      <c r="G59" s="1"/>
      <c r="H59" s="1"/>
      <c r="J59" s="1"/>
      <c r="K59" s="1"/>
      <c r="L59" s="1"/>
      <c r="M59" s="1"/>
      <c r="N59" s="1"/>
      <c r="O59" s="1"/>
    </row>
    <row r="60" spans="6:15" ht="12.75">
      <c r="F60" s="1"/>
      <c r="G60" s="1"/>
      <c r="H60" s="1"/>
      <c r="J60" s="1"/>
      <c r="K60" s="1"/>
      <c r="L60" s="1"/>
      <c r="M60" s="1"/>
      <c r="N60" s="1"/>
      <c r="O60" s="1"/>
    </row>
    <row r="61" spans="6:15" ht="12.75">
      <c r="F61" s="1"/>
      <c r="G61" s="1"/>
      <c r="H61" s="1"/>
      <c r="J61" s="1"/>
      <c r="K61" s="1"/>
      <c r="L61" s="1"/>
      <c r="M61" s="1"/>
      <c r="N61" s="1"/>
      <c r="O61" s="1"/>
    </row>
    <row r="62" spans="6:15" ht="12.75">
      <c r="F62" s="1"/>
      <c r="G62" s="1"/>
      <c r="H62" s="1"/>
      <c r="J62" s="1"/>
      <c r="K62" s="1"/>
      <c r="L62" s="1"/>
      <c r="M62" s="1"/>
      <c r="N62" s="1"/>
      <c r="O62" s="1"/>
    </row>
    <row r="63" spans="6:15" ht="12.75">
      <c r="F63" s="1"/>
      <c r="G63" s="1"/>
      <c r="H63" s="1"/>
      <c r="J63" s="1"/>
      <c r="K63" s="1"/>
      <c r="L63" s="1"/>
      <c r="M63" s="1"/>
      <c r="N63" s="1"/>
      <c r="O63" s="1"/>
    </row>
    <row r="64" spans="6:15" ht="12.75">
      <c r="F64" s="1"/>
      <c r="G64" s="1"/>
      <c r="H64" s="1"/>
      <c r="J64" s="1"/>
      <c r="K64" s="1"/>
      <c r="L64" s="1"/>
      <c r="M64" s="1"/>
      <c r="N64" s="1"/>
      <c r="O64" s="1"/>
    </row>
    <row r="65" spans="6:15" ht="12.75">
      <c r="F65" s="1"/>
      <c r="G65" s="1"/>
      <c r="H65" s="1"/>
      <c r="J65" s="1"/>
      <c r="K65" s="1"/>
      <c r="L65" s="1"/>
      <c r="M65" s="1"/>
      <c r="N65" s="1"/>
      <c r="O65" s="1"/>
    </row>
    <row r="66" spans="6:15" ht="12.75">
      <c r="F66" s="1"/>
      <c r="G66" s="1"/>
      <c r="H66" s="1"/>
      <c r="J66" s="1"/>
      <c r="K66" s="1"/>
      <c r="L66" s="1"/>
      <c r="M66" s="1"/>
      <c r="N66" s="1"/>
      <c r="O66" s="1"/>
    </row>
    <row r="67" spans="6:15" ht="12.75">
      <c r="F67" s="1"/>
      <c r="G67" s="1"/>
      <c r="H67" s="1"/>
      <c r="J67" s="1"/>
      <c r="K67" s="1"/>
      <c r="L67" s="1"/>
      <c r="M67" s="1"/>
      <c r="N67" s="1"/>
      <c r="O67" s="1"/>
    </row>
    <row r="68" spans="6:15" ht="12.75">
      <c r="F68" s="1"/>
      <c r="G68" s="1"/>
      <c r="H68" s="1"/>
      <c r="J68" s="1"/>
      <c r="K68" s="1"/>
      <c r="L68" s="1"/>
      <c r="M68" s="1"/>
      <c r="N68" s="1"/>
      <c r="O68" s="1"/>
    </row>
    <row r="69" spans="6:15" ht="12.75">
      <c r="F69" s="1"/>
      <c r="G69" s="1"/>
      <c r="H69" s="1"/>
      <c r="J69" s="1"/>
      <c r="K69" s="1"/>
      <c r="L69" s="1"/>
      <c r="M69" s="1"/>
      <c r="N69" s="1"/>
      <c r="O69" s="1"/>
    </row>
    <row r="70" spans="6:15" ht="12.75">
      <c r="F70" s="1"/>
      <c r="G70" s="1"/>
      <c r="H70" s="1"/>
      <c r="J70" s="1"/>
      <c r="K70" s="1"/>
      <c r="L70" s="1"/>
      <c r="M70" s="1"/>
      <c r="N70" s="1"/>
      <c r="O70" s="1"/>
    </row>
    <row r="71" spans="6:15" ht="12.75">
      <c r="F71" s="1"/>
      <c r="G71" s="1"/>
      <c r="H71" s="1"/>
      <c r="J71" s="1"/>
      <c r="K71" s="1"/>
      <c r="L71" s="1"/>
      <c r="M71" s="1"/>
      <c r="N71" s="1"/>
      <c r="O71" s="1"/>
    </row>
    <row r="72" spans="6:15" ht="12.75">
      <c r="F72" s="1"/>
      <c r="G72" s="1"/>
      <c r="H72" s="1"/>
      <c r="J72" s="1"/>
      <c r="K72" s="1"/>
      <c r="L72" s="1"/>
      <c r="M72" s="1"/>
      <c r="N72" s="1"/>
      <c r="O72" s="1"/>
    </row>
    <row r="73" spans="6:15" ht="12.75">
      <c r="F73" s="1"/>
      <c r="G73" s="1"/>
      <c r="H73" s="1"/>
      <c r="J73" s="1"/>
      <c r="K73" s="1"/>
      <c r="L73" s="1"/>
      <c r="M73" s="1"/>
      <c r="N73" s="1"/>
      <c r="O73" s="1"/>
    </row>
    <row r="74" spans="6:15" ht="12.75">
      <c r="F74" s="1"/>
      <c r="G74" s="1"/>
      <c r="H74" s="1"/>
      <c r="J74" s="1"/>
      <c r="K74" s="1"/>
      <c r="L74" s="1"/>
      <c r="M74" s="1"/>
      <c r="N74" s="1"/>
      <c r="O74" s="1"/>
    </row>
    <row r="75" spans="6:15" ht="12.75">
      <c r="F75" s="1"/>
      <c r="G75" s="1"/>
      <c r="H75" s="1"/>
      <c r="J75" s="1"/>
      <c r="K75" s="1"/>
      <c r="L75" s="1"/>
      <c r="M75" s="1"/>
      <c r="N75" s="1"/>
      <c r="O75" s="1"/>
    </row>
    <row r="76" spans="6:15" ht="12.75">
      <c r="F76" s="1"/>
      <c r="G76" s="1"/>
      <c r="H76" s="1"/>
      <c r="J76" s="1"/>
      <c r="K76" s="1"/>
      <c r="L76" s="1"/>
      <c r="M76" s="1"/>
      <c r="N76" s="1"/>
      <c r="O76" s="1"/>
    </row>
    <row r="77" spans="6:15" ht="12.75">
      <c r="F77" s="1"/>
      <c r="G77" s="1"/>
      <c r="H77" s="1"/>
      <c r="J77" s="1"/>
      <c r="K77" s="1"/>
      <c r="L77" s="1"/>
      <c r="M77" s="1"/>
      <c r="N77" s="1"/>
      <c r="O77" s="1"/>
    </row>
    <row r="78" spans="6:15" ht="12.75">
      <c r="F78" s="1"/>
      <c r="G78" s="1"/>
      <c r="H78" s="1"/>
      <c r="J78" s="1"/>
      <c r="K78" s="1"/>
      <c r="L78" s="1"/>
      <c r="M78" s="1"/>
      <c r="N78" s="1"/>
      <c r="O78" s="1"/>
    </row>
    <row r="79" spans="6:15" ht="12.75">
      <c r="F79" s="1"/>
      <c r="G79" s="1"/>
      <c r="H79" s="1"/>
      <c r="J79" s="1"/>
      <c r="K79" s="1"/>
      <c r="L79" s="1"/>
      <c r="M79" s="1"/>
      <c r="N79" s="1"/>
      <c r="O79" s="1"/>
    </row>
    <row r="80" spans="6:15" ht="12.75">
      <c r="F80" s="1"/>
      <c r="G80" s="1"/>
      <c r="H80" s="1"/>
      <c r="J80" s="1"/>
      <c r="K80" s="1"/>
      <c r="L80" s="1"/>
      <c r="M80" s="1"/>
      <c r="N80" s="1"/>
      <c r="O80" s="1"/>
    </row>
    <row r="81" spans="6:15" ht="12.75">
      <c r="F81" s="1"/>
      <c r="G81" s="1"/>
      <c r="H81" s="1"/>
      <c r="J81" s="1"/>
      <c r="K81" s="1"/>
      <c r="L81" s="1"/>
      <c r="M81" s="1"/>
      <c r="N81" s="1"/>
      <c r="O81" s="1"/>
    </row>
    <row r="82" spans="6:15" ht="12.75">
      <c r="F82" s="1"/>
      <c r="G82" s="1"/>
      <c r="H82" s="1"/>
      <c r="J82" s="1"/>
      <c r="K82" s="1"/>
      <c r="L82" s="1"/>
      <c r="M82" s="1"/>
      <c r="N82" s="1"/>
      <c r="O82" s="1"/>
    </row>
    <row r="83" spans="6:15" ht="12.75">
      <c r="F83" s="1"/>
      <c r="G83" s="1"/>
      <c r="H83" s="1"/>
      <c r="J83" s="1"/>
      <c r="K83" s="1"/>
      <c r="L83" s="1"/>
      <c r="M83" s="1"/>
      <c r="N83" s="1"/>
      <c r="O83" s="1"/>
    </row>
    <row r="84" spans="6:15" ht="12.75">
      <c r="F84" s="1"/>
      <c r="G84" s="1"/>
      <c r="H84" s="1"/>
      <c r="J84" s="1"/>
      <c r="K84" s="1"/>
      <c r="L84" s="1"/>
      <c r="M84" s="1"/>
      <c r="N84" s="1"/>
      <c r="O84" s="1"/>
    </row>
    <row r="85" spans="6:15" ht="12.75">
      <c r="F85" s="1"/>
      <c r="G85" s="1"/>
      <c r="H85" s="1"/>
      <c r="J85" s="1"/>
      <c r="K85" s="1"/>
      <c r="L85" s="1"/>
      <c r="M85" s="1"/>
      <c r="N85" s="1"/>
      <c r="O85" s="1"/>
    </row>
    <row r="86" spans="6:15" ht="12.75">
      <c r="F86" s="1"/>
      <c r="G86" s="1"/>
      <c r="H86" s="1"/>
      <c r="J86" s="1"/>
      <c r="K86" s="1"/>
      <c r="L86" s="1"/>
      <c r="M86" s="1"/>
      <c r="N86" s="1"/>
      <c r="O86" s="1"/>
    </row>
    <row r="87" spans="6:15" ht="12.75">
      <c r="F87" s="1"/>
      <c r="G87" s="1"/>
      <c r="H87" s="1"/>
      <c r="J87" s="1"/>
      <c r="K87" s="1"/>
      <c r="L87" s="1"/>
      <c r="M87" s="1"/>
      <c r="N87" s="1"/>
      <c r="O87" s="1"/>
    </row>
    <row r="88" spans="6:15" ht="12.75">
      <c r="F88" s="1"/>
      <c r="G88" s="1"/>
      <c r="H88" s="1"/>
      <c r="J88" s="1"/>
      <c r="K88" s="1"/>
      <c r="L88" s="1"/>
      <c r="M88" s="1"/>
      <c r="N88" s="1"/>
      <c r="O88" s="1"/>
    </row>
    <row r="89" spans="6:15" ht="12.75">
      <c r="F89" s="1"/>
      <c r="G89" s="1"/>
      <c r="H89" s="1"/>
      <c r="J89" s="1"/>
      <c r="K89" s="1"/>
      <c r="L89" s="1"/>
      <c r="M89" s="1"/>
      <c r="N89" s="1"/>
      <c r="O89" s="1"/>
    </row>
    <row r="90" spans="6:15" ht="12.75">
      <c r="F90" s="1"/>
      <c r="G90" s="1"/>
      <c r="H90" s="1"/>
      <c r="J90" s="1"/>
      <c r="K90" s="1"/>
      <c r="L90" s="1"/>
      <c r="M90" s="1"/>
      <c r="N90" s="1"/>
      <c r="O90" s="1"/>
    </row>
    <row r="91" spans="6:15" ht="12.75">
      <c r="F91" s="1"/>
      <c r="G91" s="1"/>
      <c r="H91" s="1"/>
      <c r="J91" s="1"/>
      <c r="K91" s="1"/>
      <c r="L91" s="1"/>
      <c r="M91" s="1"/>
      <c r="N91" s="1"/>
      <c r="O91" s="1"/>
    </row>
    <row r="92" spans="6:15" ht="12.75">
      <c r="F92" s="1"/>
      <c r="G92" s="1"/>
      <c r="H92" s="1"/>
      <c r="J92" s="1"/>
      <c r="K92" s="1"/>
      <c r="L92" s="1"/>
      <c r="M92" s="1"/>
      <c r="N92" s="1"/>
      <c r="O92" s="1"/>
    </row>
    <row r="93" spans="6:15" ht="12.75">
      <c r="F93" s="1"/>
      <c r="G93" s="1"/>
      <c r="H93" s="1"/>
      <c r="J93" s="1"/>
      <c r="K93" s="1"/>
      <c r="L93" s="1"/>
      <c r="M93" s="1"/>
      <c r="N93" s="1"/>
      <c r="O93" s="1"/>
    </row>
    <row r="94" spans="6:15" ht="12.75">
      <c r="F94" s="1"/>
      <c r="G94" s="1"/>
      <c r="H94" s="1"/>
      <c r="J94" s="1"/>
      <c r="K94" s="1"/>
      <c r="L94" s="1"/>
      <c r="M94" s="1"/>
      <c r="N94" s="1"/>
      <c r="O94" s="1"/>
    </row>
    <row r="95" spans="6:15" ht="12.75">
      <c r="F95" s="1"/>
      <c r="G95" s="1"/>
      <c r="H95" s="1"/>
      <c r="J95" s="1"/>
      <c r="K95" s="1"/>
      <c r="L95" s="1"/>
      <c r="M95" s="1"/>
      <c r="N95" s="1"/>
      <c r="O95" s="1"/>
    </row>
  </sheetData>
  <sheetProtection/>
  <mergeCells count="5">
    <mergeCell ref="C1:H1"/>
    <mergeCell ref="C11:I11"/>
    <mergeCell ref="C24:I24"/>
    <mergeCell ref="C25:I25"/>
    <mergeCell ref="B2:J2"/>
  </mergeCells>
  <conditionalFormatting sqref="G12:G23 G6:G10">
    <cfRule type="cellIs" priority="6" dxfId="41" operator="equal" stopIfTrue="1">
      <formula>"N/A"</formula>
    </cfRule>
  </conditionalFormatting>
  <conditionalFormatting sqref="J12:J23 H12:H23 J6:J10 H6:H10">
    <cfRule type="expression" priority="7" dxfId="0" stopIfTrue="1">
      <formula>AND(H6&lt;&gt;"Included",ISTEXT(H6))</formula>
    </cfRule>
  </conditionalFormatting>
  <conditionalFormatting sqref="A1">
    <cfRule type="expression" priority="4" dxfId="39" stopIfTrue="1">
      <formula>SEARCH("Failed to retrieve online pricing!",MDF!#REF!)&gt;0</formula>
    </cfRule>
  </conditionalFormatting>
  <conditionalFormatting sqref="F6:F10">
    <cfRule type="expression" priority="2" dxfId="0" stopIfTrue="1">
      <formula>AND(F6&lt;&gt;"Included",ISTEXT(F6))</formula>
    </cfRule>
  </conditionalFormatting>
  <conditionalFormatting sqref="F12:F23">
    <cfRule type="expression" priority="1" dxfId="0" stopIfTrue="1">
      <formula>AND(F12&lt;&gt;"Included",ISTEXT(F12))</formula>
    </cfRule>
  </conditionalFormatting>
  <printOptions horizontalCentered="1"/>
  <pageMargins left="0.25" right="0.25" top="0.25" bottom="0.25" header="0.25" footer="0.25"/>
  <pageSetup orientation="portrait" scale="61"/>
</worksheet>
</file>

<file path=xl/worksheets/sheet3.xml><?xml version="1.0" encoding="utf-8"?>
<worksheet xmlns="http://schemas.openxmlformats.org/spreadsheetml/2006/main" xmlns:r="http://schemas.openxmlformats.org/officeDocument/2006/relationships">
  <dimension ref="A1:AB95"/>
  <sheetViews>
    <sheetView showGridLines="0" zoomScale="80" zoomScaleNormal="80" zoomScalePageLayoutView="0" workbookViewId="0" topLeftCell="A1">
      <selection activeCell="F12" sqref="F12:F20"/>
    </sheetView>
  </sheetViews>
  <sheetFormatPr defaultColWidth="9.140625" defaultRowHeight="12.75" customHeight="1"/>
  <cols>
    <col min="1" max="1" width="2.00390625" style="1" customWidth="1"/>
    <col min="2" max="2" width="26.7109375" style="1" customWidth="1"/>
    <col min="3" max="3" width="16.7109375" style="1" customWidth="1"/>
    <col min="4" max="4" width="18.7109375" style="1" customWidth="1"/>
    <col min="5" max="5" width="48.7109375" style="1" customWidth="1"/>
    <col min="6" max="6" width="13.7109375" style="2" customWidth="1"/>
    <col min="7" max="7" width="10.7109375" style="3" customWidth="1"/>
    <col min="8" max="8" width="11.7109375" style="2" customWidth="1"/>
    <col min="9" max="9" width="4.7109375" style="1" customWidth="1"/>
    <col min="10" max="10" width="18.7109375" style="2" customWidth="1"/>
    <col min="11" max="11" width="14.00390625" style="1" customWidth="1"/>
    <col min="12" max="14" width="12.7109375" style="1" hidden="1" customWidth="1"/>
    <col min="15" max="15" width="13.421875" style="1" hidden="1" customWidth="1"/>
    <col min="16" max="16" width="9.140625" style="1" hidden="1" customWidth="1"/>
    <col min="17" max="17" width="6.00390625" style="1" hidden="1" customWidth="1"/>
    <col min="18" max="18" width="9.140625" style="1" hidden="1" customWidth="1"/>
    <col min="19" max="19" width="9.00390625" style="1" hidden="1" customWidth="1"/>
    <col min="20" max="20" width="0.42578125" style="1" hidden="1" customWidth="1"/>
    <col min="21" max="27" width="17.140625" style="1" hidden="1" customWidth="1"/>
    <col min="28" max="28" width="22.8515625" style="1" hidden="1" customWidth="1"/>
    <col min="29" max="29" width="4.140625" style="1" hidden="1" customWidth="1"/>
    <col min="30" max="51" width="9.140625" style="1" hidden="1" customWidth="1"/>
    <col min="52" max="52" width="0.42578125" style="1" hidden="1" customWidth="1"/>
    <col min="53" max="71" width="9.140625" style="1" hidden="1" customWidth="1"/>
    <col min="72" max="73" width="0" style="1" hidden="1" customWidth="1"/>
    <col min="74" max="16384" width="9.140625" style="1" customWidth="1"/>
  </cols>
  <sheetData>
    <row r="1" spans="2:10" ht="33" customHeight="1">
      <c r="B1" s="88" t="s">
        <v>69</v>
      </c>
      <c r="C1" s="145"/>
      <c r="D1" s="145"/>
      <c r="E1" s="146"/>
      <c r="F1" s="147"/>
      <c r="G1" s="146"/>
      <c r="H1" s="145"/>
      <c r="I1" s="2"/>
      <c r="J1" s="1"/>
    </row>
    <row r="2" spans="2:10" ht="0.75" customHeight="1">
      <c r="B2" s="148"/>
      <c r="C2" s="148"/>
      <c r="D2" s="148"/>
      <c r="E2" s="148"/>
      <c r="F2" s="148"/>
      <c r="G2" s="148"/>
      <c r="H2" s="148"/>
      <c r="I2" s="148"/>
      <c r="J2" s="148"/>
    </row>
    <row r="3" spans="1:9" ht="12.75">
      <c r="A3" s="4"/>
      <c r="B3" s="162"/>
      <c r="C3" s="162"/>
      <c r="D3" s="162"/>
      <c r="E3" s="162"/>
      <c r="F3" s="162"/>
      <c r="G3" s="162"/>
      <c r="H3" s="6"/>
      <c r="I3" s="7"/>
    </row>
    <row r="4" spans="1:10" ht="13.5">
      <c r="A4" s="8"/>
      <c r="C4" s="5"/>
      <c r="D4" s="7"/>
      <c r="E4" s="7"/>
      <c r="F4" s="9"/>
      <c r="G4" s="10"/>
      <c r="H4" s="9"/>
      <c r="I4" s="11"/>
      <c r="J4" s="9"/>
    </row>
    <row r="5" spans="2:10" ht="27">
      <c r="B5" s="12" t="s">
        <v>9</v>
      </c>
      <c r="C5" s="12" t="s">
        <v>7</v>
      </c>
      <c r="D5" s="12" t="s">
        <v>38</v>
      </c>
      <c r="E5" s="12" t="s">
        <v>0</v>
      </c>
      <c r="F5" s="13" t="s">
        <v>17</v>
      </c>
      <c r="G5" s="14" t="s">
        <v>55</v>
      </c>
      <c r="H5" s="13" t="s">
        <v>33</v>
      </c>
      <c r="I5" s="12" t="s">
        <v>31</v>
      </c>
      <c r="J5" s="13" t="s">
        <v>45</v>
      </c>
    </row>
    <row r="6" spans="2:24" ht="25.5" customHeight="1">
      <c r="B6" s="22" t="s">
        <v>41</v>
      </c>
      <c r="C6" s="18" t="s">
        <v>41</v>
      </c>
      <c r="D6" s="18" t="s">
        <v>56</v>
      </c>
      <c r="E6" s="19" t="s">
        <v>28</v>
      </c>
      <c r="F6" s="70">
        <v>0</v>
      </c>
      <c r="G6" s="20">
        <v>0</v>
      </c>
      <c r="H6" s="15">
        <f>IF(ISNUMBER(F6),ROUND(F6-IF(ISNUMBER(G6),G6*F6/100,0),2),IF(ISBLANK(F6),"  ",F6))</f>
        <v>0</v>
      </c>
      <c r="I6" s="21">
        <v>4</v>
      </c>
      <c r="J6" s="16">
        <f>IF(ISNUMBER(H6),H6*I6,IF(ISBLANK(H6),"  ",H6))</f>
        <v>0</v>
      </c>
      <c r="X6" s="1">
        <v>2</v>
      </c>
    </row>
    <row r="7" spans="2:24" ht="25.5" customHeight="1">
      <c r="B7" s="28" t="s">
        <v>60</v>
      </c>
      <c r="C7" s="23" t="s">
        <v>60</v>
      </c>
      <c r="D7" s="23" t="s">
        <v>56</v>
      </c>
      <c r="E7" s="23" t="s">
        <v>2</v>
      </c>
      <c r="F7" s="70">
        <v>0</v>
      </c>
      <c r="G7" s="24">
        <v>0</v>
      </c>
      <c r="H7" s="15">
        <f>IF(ISNUMBER(F7),ROUND(F7-IF(ISNUMBER(G7),G7*F7/100,0),2),IF(ISBLANK(F7),"  ",F7))</f>
        <v>0</v>
      </c>
      <c r="I7" s="25">
        <v>4</v>
      </c>
      <c r="J7" s="16">
        <f>IF(ISNUMBER(H7),H7*I7,IF(ISBLANK(H7),"  ",H7))</f>
        <v>0</v>
      </c>
      <c r="X7" s="1">
        <v>2</v>
      </c>
    </row>
    <row r="8" spans="2:24" ht="25.5" customHeight="1">
      <c r="B8" s="28" t="s">
        <v>19</v>
      </c>
      <c r="C8" s="23" t="s">
        <v>19</v>
      </c>
      <c r="D8" s="23" t="s">
        <v>56</v>
      </c>
      <c r="E8" s="23" t="s">
        <v>44</v>
      </c>
      <c r="F8" s="70">
        <v>0</v>
      </c>
      <c r="G8" s="24">
        <v>0</v>
      </c>
      <c r="H8" s="15">
        <f>IF(ISNUMBER(F8),ROUND(F8-IF(ISNUMBER(G8),G8*F8/100,0),2),IF(ISBLANK(F8),"  ",F8))</f>
        <v>0</v>
      </c>
      <c r="I8" s="25">
        <v>4</v>
      </c>
      <c r="J8" s="16">
        <f>IF(ISNUMBER(H8),H8*I8,IF(ISBLANK(H8),"  ",H8))</f>
        <v>0</v>
      </c>
      <c r="X8" s="1">
        <v>2</v>
      </c>
    </row>
    <row r="9" spans="2:24" ht="25.5" customHeight="1">
      <c r="B9" s="28" t="s">
        <v>128</v>
      </c>
      <c r="C9" s="23" t="s">
        <v>128</v>
      </c>
      <c r="D9" s="23" t="s">
        <v>56</v>
      </c>
      <c r="E9" s="23" t="s">
        <v>123</v>
      </c>
      <c r="F9" s="70">
        <v>0</v>
      </c>
      <c r="G9" s="24">
        <v>0</v>
      </c>
      <c r="H9" s="15">
        <f>IF(ISNUMBER(F9),ROUND(F9-IF(ISNUMBER(G9),G9*F9/100,0),2),IF(ISBLANK(F9),"  ",F9))</f>
        <v>0</v>
      </c>
      <c r="I9" s="25">
        <v>4</v>
      </c>
      <c r="J9" s="16">
        <f>IF(ISNUMBER(H9),H9*I9,IF(ISBLANK(H9),"  ",H9))</f>
        <v>0</v>
      </c>
      <c r="X9" s="1">
        <v>2</v>
      </c>
    </row>
    <row r="10" spans="2:24" ht="25.5" customHeight="1">
      <c r="B10" s="28" t="s">
        <v>58</v>
      </c>
      <c r="C10" s="23" t="s">
        <v>58</v>
      </c>
      <c r="D10" s="23" t="s">
        <v>56</v>
      </c>
      <c r="E10" s="23" t="s">
        <v>5</v>
      </c>
      <c r="F10" s="70">
        <v>0</v>
      </c>
      <c r="G10" s="24">
        <v>0</v>
      </c>
      <c r="H10" s="15">
        <f>IF(ISNUMBER(F10),ROUND(F10-IF(ISNUMBER(G10),G10*F10/100,0),2),IF(ISBLANK(F10),"  ",F10))</f>
        <v>0</v>
      </c>
      <c r="I10" s="25">
        <v>4</v>
      </c>
      <c r="J10" s="16">
        <f>IF(ISNUMBER(H10),H10*I10,IF(ISBLANK(H10),"  ",H10))</f>
        <v>0</v>
      </c>
      <c r="X10" s="1">
        <v>2</v>
      </c>
    </row>
    <row r="11" spans="3:24" ht="14.25" customHeight="1">
      <c r="C11" s="161" t="s">
        <v>41</v>
      </c>
      <c r="D11" s="145"/>
      <c r="E11" s="145"/>
      <c r="F11" s="146"/>
      <c r="G11" s="147"/>
      <c r="H11" s="146"/>
      <c r="I11" s="161"/>
      <c r="J11" s="17">
        <f>SUMIF(X6:X10,"=2",J6:J10)</f>
        <v>0</v>
      </c>
      <c r="X11" s="1">
        <v>1</v>
      </c>
    </row>
    <row r="12" spans="2:24" ht="25.5" customHeight="1">
      <c r="B12" s="22" t="s">
        <v>42</v>
      </c>
      <c r="C12" s="18" t="s">
        <v>42</v>
      </c>
      <c r="D12" s="18" t="s">
        <v>56</v>
      </c>
      <c r="E12" s="19" t="s">
        <v>40</v>
      </c>
      <c r="F12" s="70">
        <v>0</v>
      </c>
      <c r="G12" s="20">
        <v>0</v>
      </c>
      <c r="H12" s="15">
        <f aca="true" t="shared" si="0" ref="H12:H20">IF(ISNUMBER(F12),ROUND(F12-IF(ISNUMBER(G12),G12*F12/100,0),2),IF(ISBLANK(F12),"  ",F12))</f>
        <v>0</v>
      </c>
      <c r="I12" s="21">
        <v>1</v>
      </c>
      <c r="J12" s="16">
        <f aca="true" t="shared" si="1" ref="J12:J20">IF(ISNUMBER(H12),H12*I12,IF(ISBLANK(H12),"  ",H12))</f>
        <v>0</v>
      </c>
      <c r="X12" s="1">
        <v>2</v>
      </c>
    </row>
    <row r="13" spans="2:24" ht="13.5" customHeight="1">
      <c r="B13" s="28" t="s">
        <v>14</v>
      </c>
      <c r="C13" s="23" t="s">
        <v>14</v>
      </c>
      <c r="D13" s="23" t="s">
        <v>56</v>
      </c>
      <c r="E13" s="23" t="s">
        <v>34</v>
      </c>
      <c r="F13" s="70">
        <v>0</v>
      </c>
      <c r="G13" s="24">
        <v>0</v>
      </c>
      <c r="H13" s="15">
        <f t="shared" si="0"/>
        <v>0</v>
      </c>
      <c r="I13" s="25">
        <v>1</v>
      </c>
      <c r="J13" s="16">
        <f t="shared" si="1"/>
        <v>0</v>
      </c>
      <c r="X13" s="1">
        <v>2</v>
      </c>
    </row>
    <row r="14" spans="2:24" ht="25.5" customHeight="1">
      <c r="B14" s="28" t="s">
        <v>59</v>
      </c>
      <c r="C14" s="23" t="s">
        <v>59</v>
      </c>
      <c r="D14" s="23" t="s">
        <v>56</v>
      </c>
      <c r="E14" s="23" t="s">
        <v>36</v>
      </c>
      <c r="F14" s="70">
        <v>0</v>
      </c>
      <c r="G14" s="24">
        <v>0</v>
      </c>
      <c r="H14" s="15">
        <f t="shared" si="0"/>
        <v>0</v>
      </c>
      <c r="I14" s="25">
        <v>2</v>
      </c>
      <c r="J14" s="16">
        <f t="shared" si="1"/>
        <v>0</v>
      </c>
      <c r="X14" s="1">
        <v>2</v>
      </c>
    </row>
    <row r="15" spans="2:24" ht="25.5" customHeight="1">
      <c r="B15" s="28" t="s">
        <v>51</v>
      </c>
      <c r="C15" s="23" t="s">
        <v>51</v>
      </c>
      <c r="D15" s="23" t="s">
        <v>56</v>
      </c>
      <c r="E15" s="23" t="s">
        <v>1</v>
      </c>
      <c r="F15" s="70">
        <v>0</v>
      </c>
      <c r="G15" s="24">
        <v>0</v>
      </c>
      <c r="H15" s="15">
        <f t="shared" si="0"/>
        <v>0</v>
      </c>
      <c r="I15" s="25">
        <v>2</v>
      </c>
      <c r="J15" s="16">
        <f t="shared" si="1"/>
        <v>0</v>
      </c>
      <c r="X15" s="1">
        <v>2</v>
      </c>
    </row>
    <row r="16" spans="2:24" ht="25.5" customHeight="1">
      <c r="B16" s="28" t="s">
        <v>128</v>
      </c>
      <c r="C16" s="23" t="s">
        <v>128</v>
      </c>
      <c r="D16" s="23" t="s">
        <v>56</v>
      </c>
      <c r="E16" s="23" t="s">
        <v>126</v>
      </c>
      <c r="F16" s="70">
        <v>0</v>
      </c>
      <c r="G16" s="24">
        <v>0</v>
      </c>
      <c r="H16" s="15">
        <f t="shared" si="0"/>
        <v>0</v>
      </c>
      <c r="I16" s="25">
        <v>1</v>
      </c>
      <c r="J16" s="16">
        <f t="shared" si="1"/>
        <v>0</v>
      </c>
      <c r="X16" s="1">
        <v>2</v>
      </c>
    </row>
    <row r="17" spans="2:24" ht="25.5" customHeight="1">
      <c r="B17" s="28" t="s">
        <v>61</v>
      </c>
      <c r="C17" s="23" t="s">
        <v>61</v>
      </c>
      <c r="D17" s="23" t="s">
        <v>56</v>
      </c>
      <c r="E17" s="23" t="s">
        <v>52</v>
      </c>
      <c r="F17" s="70">
        <v>0</v>
      </c>
      <c r="G17" s="24">
        <v>0</v>
      </c>
      <c r="H17" s="15">
        <f t="shared" si="0"/>
        <v>0</v>
      </c>
      <c r="I17" s="25">
        <v>1</v>
      </c>
      <c r="J17" s="16">
        <f t="shared" si="1"/>
        <v>0</v>
      </c>
      <c r="X17" s="1">
        <v>2</v>
      </c>
    </row>
    <row r="18" spans="2:24" ht="25.5" customHeight="1">
      <c r="B18" s="28" t="s">
        <v>43</v>
      </c>
      <c r="C18" s="23" t="s">
        <v>43</v>
      </c>
      <c r="D18" s="23" t="s">
        <v>56</v>
      </c>
      <c r="E18" s="23" t="s">
        <v>52</v>
      </c>
      <c r="F18" s="70">
        <v>0</v>
      </c>
      <c r="G18" s="24">
        <v>0</v>
      </c>
      <c r="H18" s="15">
        <f t="shared" si="0"/>
        <v>0</v>
      </c>
      <c r="I18" s="25">
        <v>1</v>
      </c>
      <c r="J18" s="16">
        <f t="shared" si="1"/>
        <v>0</v>
      </c>
      <c r="X18" s="1">
        <v>2</v>
      </c>
    </row>
    <row r="19" spans="2:24" ht="25.5" customHeight="1">
      <c r="B19" s="28" t="s">
        <v>50</v>
      </c>
      <c r="C19" s="23" t="s">
        <v>50</v>
      </c>
      <c r="D19" s="23" t="s">
        <v>56</v>
      </c>
      <c r="E19" s="23" t="s">
        <v>46</v>
      </c>
      <c r="F19" s="70">
        <v>0</v>
      </c>
      <c r="G19" s="24">
        <v>0</v>
      </c>
      <c r="H19" s="15">
        <f t="shared" si="0"/>
        <v>0</v>
      </c>
      <c r="I19" s="25">
        <v>1</v>
      </c>
      <c r="J19" s="16">
        <f t="shared" si="1"/>
        <v>0</v>
      </c>
      <c r="X19" s="1">
        <v>2</v>
      </c>
    </row>
    <row r="20" spans="2:24" ht="25.5" customHeight="1">
      <c r="B20" s="28" t="s">
        <v>59</v>
      </c>
      <c r="C20" s="23" t="s">
        <v>59</v>
      </c>
      <c r="D20" s="23" t="s">
        <v>56</v>
      </c>
      <c r="E20" s="23" t="s">
        <v>36</v>
      </c>
      <c r="F20" s="70">
        <v>0</v>
      </c>
      <c r="G20" s="24">
        <v>0</v>
      </c>
      <c r="H20" s="15">
        <f t="shared" si="0"/>
        <v>0</v>
      </c>
      <c r="I20" s="25">
        <v>4</v>
      </c>
      <c r="J20" s="16">
        <f t="shared" si="1"/>
        <v>0</v>
      </c>
      <c r="X20" s="1">
        <v>2</v>
      </c>
    </row>
    <row r="21" spans="3:24" ht="14.25" customHeight="1">
      <c r="C21" s="161" t="s">
        <v>42</v>
      </c>
      <c r="D21" s="145"/>
      <c r="E21" s="145"/>
      <c r="F21" s="146"/>
      <c r="G21" s="147"/>
      <c r="H21" s="146"/>
      <c r="I21" s="161"/>
      <c r="J21" s="17">
        <f>SUMIF(X12:X20,"=2",J12:J20)</f>
        <v>0</v>
      </c>
      <c r="X21" s="1">
        <v>1</v>
      </c>
    </row>
    <row r="22" spans="3:28" ht="14.25" customHeight="1">
      <c r="C22" s="161" t="s">
        <v>23</v>
      </c>
      <c r="D22" s="145"/>
      <c r="E22" s="145"/>
      <c r="F22" s="146"/>
      <c r="G22" s="147"/>
      <c r="H22" s="146"/>
      <c r="I22" s="161"/>
      <c r="J22" s="17">
        <f>SUMIF(X6:X21,"=1",J6:J21)</f>
        <v>0</v>
      </c>
      <c r="X22" s="1">
        <v>0</v>
      </c>
      <c r="AB22" s="1">
        <f>SUM(MDF!$AG$25,'MDF.TC1'!$J$22)</f>
        <v>0</v>
      </c>
    </row>
    <row r="45" spans="6:10" ht="30.75" customHeight="1">
      <c r="F45" s="1"/>
      <c r="G45" s="1"/>
      <c r="H45" s="1"/>
      <c r="J45" s="1"/>
    </row>
    <row r="46" spans="6:10" ht="12.75">
      <c r="F46" s="1"/>
      <c r="G46" s="1"/>
      <c r="H46" s="1"/>
      <c r="J46" s="1"/>
    </row>
    <row r="47" spans="6:10" ht="12.75">
      <c r="F47" s="1"/>
      <c r="G47" s="1"/>
      <c r="H47" s="1"/>
      <c r="J47" s="1"/>
    </row>
    <row r="48" spans="6:10" ht="18" customHeight="1">
      <c r="F48" s="1"/>
      <c r="G48" s="1"/>
      <c r="H48" s="1"/>
      <c r="J48" s="1"/>
    </row>
    <row r="49" spans="6:10" ht="33" customHeight="1">
      <c r="F49" s="1"/>
      <c r="G49" s="1"/>
      <c r="H49" s="1"/>
      <c r="J49" s="1"/>
    </row>
    <row r="50" spans="6:10" ht="30.75" customHeight="1">
      <c r="F50" s="1"/>
      <c r="G50" s="1"/>
      <c r="H50" s="1"/>
      <c r="J50" s="1"/>
    </row>
    <row r="51" spans="6:10" ht="12" customHeight="1">
      <c r="F51" s="1"/>
      <c r="G51" s="1"/>
      <c r="H51" s="1"/>
      <c r="J51" s="1"/>
    </row>
    <row r="52" spans="6:10" ht="12.75">
      <c r="F52" s="1"/>
      <c r="G52" s="1"/>
      <c r="H52" s="1"/>
      <c r="J52" s="1"/>
    </row>
    <row r="53" spans="6:10" ht="12.75">
      <c r="F53" s="1"/>
      <c r="G53" s="1"/>
      <c r="H53" s="1"/>
      <c r="J53" s="1"/>
    </row>
    <row r="54" spans="6:10" ht="12.75">
      <c r="F54" s="1"/>
      <c r="G54" s="1"/>
      <c r="H54" s="1"/>
      <c r="J54" s="1"/>
    </row>
    <row r="55" spans="6:10" ht="12.75">
      <c r="F55" s="1"/>
      <c r="G55" s="1"/>
      <c r="H55" s="1"/>
      <c r="J55" s="1"/>
    </row>
    <row r="56" spans="6:10" ht="12.75">
      <c r="F56" s="1"/>
      <c r="G56" s="1"/>
      <c r="H56" s="1"/>
      <c r="J56" s="1"/>
    </row>
    <row r="57" spans="6:10" ht="12.75">
      <c r="F57" s="1"/>
      <c r="G57" s="1"/>
      <c r="H57" s="1"/>
      <c r="J57" s="1"/>
    </row>
    <row r="58" spans="6:10" ht="12.75">
      <c r="F58" s="1"/>
      <c r="G58" s="1"/>
      <c r="H58" s="1"/>
      <c r="J58" s="1"/>
    </row>
    <row r="59" spans="6:10" ht="12.75">
      <c r="F59" s="1"/>
      <c r="G59" s="1"/>
      <c r="H59" s="1"/>
      <c r="J59" s="1"/>
    </row>
    <row r="60" spans="6:10" ht="12.75">
      <c r="F60" s="1"/>
      <c r="G60" s="1"/>
      <c r="H60" s="1"/>
      <c r="J60" s="1"/>
    </row>
    <row r="61" spans="6:10" ht="12.75">
      <c r="F61" s="1"/>
      <c r="G61" s="1"/>
      <c r="H61" s="1"/>
      <c r="J61" s="1"/>
    </row>
    <row r="62" spans="6:10" ht="12.75">
      <c r="F62" s="1"/>
      <c r="G62" s="1"/>
      <c r="H62" s="1"/>
      <c r="J62" s="1"/>
    </row>
    <row r="63" spans="6:10" ht="12.75">
      <c r="F63" s="1"/>
      <c r="G63" s="1"/>
      <c r="H63" s="1"/>
      <c r="J63" s="1"/>
    </row>
    <row r="64" spans="6:10" ht="12.75">
      <c r="F64" s="1"/>
      <c r="G64" s="1"/>
      <c r="H64" s="1"/>
      <c r="J64" s="1"/>
    </row>
    <row r="65" spans="6:10" ht="12.75">
      <c r="F65" s="1"/>
      <c r="G65" s="1"/>
      <c r="H65" s="1"/>
      <c r="J65" s="1"/>
    </row>
    <row r="66" spans="6:10" ht="12.75">
      <c r="F66" s="1"/>
      <c r="G66" s="1"/>
      <c r="H66" s="1"/>
      <c r="J66" s="1"/>
    </row>
    <row r="67" spans="6:10" ht="12.75">
      <c r="F67" s="1"/>
      <c r="G67" s="1"/>
      <c r="H67" s="1"/>
      <c r="J67" s="1"/>
    </row>
    <row r="68" spans="6:10" ht="12.75">
      <c r="F68" s="1"/>
      <c r="G68" s="1"/>
      <c r="H68" s="1"/>
      <c r="J68" s="1"/>
    </row>
    <row r="69" spans="6:10" ht="12.75">
      <c r="F69" s="1"/>
      <c r="G69" s="1"/>
      <c r="H69" s="1"/>
      <c r="J69" s="1"/>
    </row>
    <row r="70" spans="6:10" ht="12.75">
      <c r="F70" s="1"/>
      <c r="G70" s="1"/>
      <c r="H70" s="1"/>
      <c r="J70" s="1"/>
    </row>
    <row r="71" spans="6:10" ht="12.75">
      <c r="F71" s="1"/>
      <c r="G71" s="1"/>
      <c r="H71" s="1"/>
      <c r="J71" s="1"/>
    </row>
    <row r="72" spans="6:10" ht="12.75">
      <c r="F72" s="1"/>
      <c r="G72" s="1"/>
      <c r="H72" s="1"/>
      <c r="J72" s="1"/>
    </row>
    <row r="73" spans="6:10" ht="12.75">
      <c r="F73" s="1"/>
      <c r="G73" s="1"/>
      <c r="H73" s="1"/>
      <c r="J73" s="1"/>
    </row>
    <row r="74" spans="6:10" ht="12.75">
      <c r="F74" s="1"/>
      <c r="G74" s="1"/>
      <c r="H74" s="1"/>
      <c r="J74" s="1"/>
    </row>
    <row r="75" spans="6:10" ht="12.75">
      <c r="F75" s="1"/>
      <c r="G75" s="1"/>
      <c r="H75" s="1"/>
      <c r="J75" s="1"/>
    </row>
    <row r="76" spans="6:10" ht="12.75">
      <c r="F76" s="1"/>
      <c r="G76" s="1"/>
      <c r="H76" s="1"/>
      <c r="J76" s="1"/>
    </row>
    <row r="77" spans="6:10" ht="12.75">
      <c r="F77" s="1"/>
      <c r="G77" s="1"/>
      <c r="H77" s="1"/>
      <c r="J77" s="1"/>
    </row>
    <row r="78" spans="6:10" ht="12.75">
      <c r="F78" s="1"/>
      <c r="G78" s="1"/>
      <c r="H78" s="1"/>
      <c r="J78" s="1"/>
    </row>
    <row r="79" spans="6:10" ht="12.75">
      <c r="F79" s="1"/>
      <c r="G79" s="1"/>
      <c r="H79" s="1"/>
      <c r="J79" s="1"/>
    </row>
    <row r="80" spans="6:10" ht="12.75">
      <c r="F80" s="1"/>
      <c r="G80" s="1"/>
      <c r="H80" s="1"/>
      <c r="J80" s="1"/>
    </row>
    <row r="81" spans="6:10" ht="12.75">
      <c r="F81" s="1"/>
      <c r="G81" s="1"/>
      <c r="H81" s="1"/>
      <c r="J81" s="1"/>
    </row>
    <row r="82" spans="6:10" ht="12.75">
      <c r="F82" s="1"/>
      <c r="G82" s="1"/>
      <c r="H82" s="1"/>
      <c r="J82" s="1"/>
    </row>
    <row r="83" spans="6:10" ht="12.75">
      <c r="F83" s="1"/>
      <c r="G83" s="1"/>
      <c r="H83" s="1"/>
      <c r="J83" s="1"/>
    </row>
    <row r="84" spans="6:10" ht="12.75">
      <c r="F84" s="1"/>
      <c r="G84" s="1"/>
      <c r="H84" s="1"/>
      <c r="J84" s="1"/>
    </row>
    <row r="85" spans="6:10" ht="12.75">
      <c r="F85" s="1"/>
      <c r="G85" s="1"/>
      <c r="H85" s="1"/>
      <c r="J85" s="1"/>
    </row>
    <row r="86" spans="6:10" ht="12.75">
      <c r="F86" s="1"/>
      <c r="G86" s="1"/>
      <c r="H86" s="1"/>
      <c r="J86" s="1"/>
    </row>
    <row r="87" spans="6:10" ht="12.75">
      <c r="F87" s="1"/>
      <c r="G87" s="1"/>
      <c r="H87" s="1"/>
      <c r="J87" s="1"/>
    </row>
    <row r="88" spans="6:10" ht="12.75">
      <c r="F88" s="1"/>
      <c r="G88" s="1"/>
      <c r="H88" s="1"/>
      <c r="J88" s="1"/>
    </row>
    <row r="89" spans="6:10" ht="12.75">
      <c r="F89" s="1"/>
      <c r="G89" s="1"/>
      <c r="H89" s="1"/>
      <c r="J89" s="1"/>
    </row>
    <row r="90" spans="6:10" ht="12.75">
      <c r="F90" s="1"/>
      <c r="G90" s="1"/>
      <c r="H90" s="1"/>
      <c r="J90" s="1"/>
    </row>
    <row r="91" spans="6:10" ht="12.75">
      <c r="F91" s="1"/>
      <c r="G91" s="1"/>
      <c r="H91" s="1"/>
      <c r="J91" s="1"/>
    </row>
    <row r="92" spans="6:10" ht="12.75">
      <c r="F92" s="1"/>
      <c r="G92" s="1"/>
      <c r="H92" s="1"/>
      <c r="J92" s="1"/>
    </row>
    <row r="93" spans="6:10" ht="12.75">
      <c r="F93" s="1"/>
      <c r="G93" s="1"/>
      <c r="H93" s="1"/>
      <c r="J93" s="1"/>
    </row>
    <row r="94" spans="6:10" ht="12.75">
      <c r="F94" s="1"/>
      <c r="G94" s="1"/>
      <c r="H94" s="1"/>
      <c r="J94" s="1"/>
    </row>
    <row r="95" spans="6:10" ht="12.75">
      <c r="F95" s="1"/>
      <c r="G95" s="1"/>
      <c r="H95" s="1"/>
      <c r="J95" s="1"/>
    </row>
  </sheetData>
  <sheetProtection/>
  <mergeCells count="6">
    <mergeCell ref="C1:H1"/>
    <mergeCell ref="C11:I11"/>
    <mergeCell ref="C21:I21"/>
    <mergeCell ref="C22:I22"/>
    <mergeCell ref="B3:G3"/>
    <mergeCell ref="B2:J2"/>
  </mergeCells>
  <conditionalFormatting sqref="G12:G20 G6:G10">
    <cfRule type="cellIs" priority="5" dxfId="41" operator="equal" stopIfTrue="1">
      <formula>"N/A"</formula>
    </cfRule>
  </conditionalFormatting>
  <conditionalFormatting sqref="J12:J20 H12:H20 J6:J10 H6:H10">
    <cfRule type="expression" priority="6" dxfId="0" stopIfTrue="1">
      <formula>AND(H6&lt;&gt;"Included",ISTEXT(H6))</formula>
    </cfRule>
  </conditionalFormatting>
  <conditionalFormatting sqref="A1">
    <cfRule type="expression" priority="3" dxfId="39" stopIfTrue="1">
      <formula>SEARCH("Failed to retrieve online pricing!",'MDF.TC1'!#REF!)&gt;0</formula>
    </cfRule>
  </conditionalFormatting>
  <conditionalFormatting sqref="F6:F10">
    <cfRule type="expression" priority="2" dxfId="0" stopIfTrue="1">
      <formula>AND(F6&lt;&gt;"Included",ISTEXT(F6))</formula>
    </cfRule>
  </conditionalFormatting>
  <conditionalFormatting sqref="F12:F20">
    <cfRule type="expression" priority="1" dxfId="0" stopIfTrue="1">
      <formula>AND(F12&lt;&gt;"Included",ISTEXT(F12))</formula>
    </cfRule>
  </conditionalFormatting>
  <hyperlinks>
    <hyperlink ref="A3" r:id="rId1" tooltip="Click to get help on how to create your own template…" display="Help"/>
  </hyperlinks>
  <printOptions horizontalCentered="1"/>
  <pageMargins left="0.25" right="0.25" top="0.25" bottom="0.25" header="0.25" footer="0.25"/>
  <pageSetup orientation="portrait" scale="61"/>
</worksheet>
</file>

<file path=xl/worksheets/sheet4.xml><?xml version="1.0" encoding="utf-8"?>
<worksheet xmlns="http://schemas.openxmlformats.org/spreadsheetml/2006/main" xmlns:r="http://schemas.openxmlformats.org/officeDocument/2006/relationships">
  <dimension ref="A1:AB95"/>
  <sheetViews>
    <sheetView showGridLines="0" zoomScale="80" zoomScaleNormal="80" zoomScalePageLayoutView="0" workbookViewId="0" topLeftCell="A1">
      <selection activeCell="F12" sqref="F12:F14"/>
    </sheetView>
  </sheetViews>
  <sheetFormatPr defaultColWidth="9.140625" defaultRowHeight="12.75" customHeight="1"/>
  <cols>
    <col min="1" max="1" width="2.00390625" style="1" customWidth="1"/>
    <col min="2" max="2" width="26.7109375" style="1" customWidth="1"/>
    <col min="3" max="3" width="16.7109375" style="1" customWidth="1"/>
    <col min="4" max="4" width="18.7109375" style="1" customWidth="1"/>
    <col min="5" max="5" width="48.7109375" style="1" customWidth="1"/>
    <col min="6" max="6" width="13.7109375" style="2" customWidth="1"/>
    <col min="7" max="7" width="10.7109375" style="3" customWidth="1"/>
    <col min="8" max="8" width="11.7109375" style="2" customWidth="1"/>
    <col min="9" max="9" width="4.7109375" style="1" customWidth="1"/>
    <col min="10" max="10" width="18.7109375" style="2" customWidth="1"/>
    <col min="11" max="11" width="14.00390625" style="1" customWidth="1"/>
    <col min="12" max="14" width="12.7109375" style="1" hidden="1" customWidth="1"/>
    <col min="15" max="15" width="13.421875" style="1" hidden="1" customWidth="1"/>
    <col min="16" max="16" width="9.140625" style="1" hidden="1" customWidth="1"/>
    <col min="17" max="17" width="6.00390625" style="1" hidden="1" customWidth="1"/>
    <col min="18" max="18" width="9.140625" style="1" hidden="1" customWidth="1"/>
    <col min="19" max="19" width="9.00390625" style="1" hidden="1" customWidth="1"/>
    <col min="20" max="20" width="0.42578125" style="1" hidden="1" customWidth="1"/>
    <col min="21" max="27" width="17.140625" style="1" hidden="1" customWidth="1"/>
    <col min="28" max="28" width="22.8515625" style="1" hidden="1" customWidth="1"/>
    <col min="29" max="29" width="4.140625" style="1" hidden="1" customWidth="1"/>
    <col min="30" max="51" width="9.140625" style="1" hidden="1" customWidth="1"/>
    <col min="52" max="52" width="0.42578125" style="1" hidden="1" customWidth="1"/>
    <col min="53" max="71" width="9.140625" style="1" hidden="1" customWidth="1"/>
    <col min="72" max="73" width="0" style="1" hidden="1" customWidth="1"/>
    <col min="74" max="16384" width="9.140625" style="1" customWidth="1"/>
  </cols>
  <sheetData>
    <row r="1" spans="2:9" s="89" customFormat="1" ht="33" customHeight="1">
      <c r="B1" s="88" t="s">
        <v>69</v>
      </c>
      <c r="C1" s="163"/>
      <c r="D1" s="163"/>
      <c r="E1" s="164"/>
      <c r="F1" s="165"/>
      <c r="G1" s="164"/>
      <c r="H1" s="163"/>
      <c r="I1" s="90"/>
    </row>
    <row r="2" spans="2:10" ht="0.75" customHeight="1">
      <c r="B2" s="148"/>
      <c r="C2" s="148"/>
      <c r="D2" s="148"/>
      <c r="E2" s="148"/>
      <c r="F2" s="148"/>
      <c r="G2" s="148"/>
      <c r="H2" s="148"/>
      <c r="I2" s="148"/>
      <c r="J2" s="148"/>
    </row>
    <row r="3" spans="1:9" ht="12.75">
      <c r="A3" s="4"/>
      <c r="B3" s="162"/>
      <c r="C3" s="162"/>
      <c r="D3" s="162"/>
      <c r="E3" s="162"/>
      <c r="F3" s="162"/>
      <c r="G3" s="162"/>
      <c r="H3" s="6"/>
      <c r="I3" s="7"/>
    </row>
    <row r="4" spans="1:10" ht="13.5">
      <c r="A4" s="8"/>
      <c r="C4" s="5"/>
      <c r="D4" s="7"/>
      <c r="E4" s="7"/>
      <c r="F4" s="9"/>
      <c r="G4" s="10"/>
      <c r="H4" s="9"/>
      <c r="I4" s="11"/>
      <c r="J4" s="9"/>
    </row>
    <row r="5" spans="2:10" ht="27">
      <c r="B5" s="12" t="s">
        <v>9</v>
      </c>
      <c r="C5" s="12" t="s">
        <v>7</v>
      </c>
      <c r="D5" s="12" t="s">
        <v>38</v>
      </c>
      <c r="E5" s="12" t="s">
        <v>0</v>
      </c>
      <c r="F5" s="13" t="s">
        <v>17</v>
      </c>
      <c r="G5" s="14" t="s">
        <v>55</v>
      </c>
      <c r="H5" s="13" t="s">
        <v>33</v>
      </c>
      <c r="I5" s="12" t="s">
        <v>31</v>
      </c>
      <c r="J5" s="13" t="s">
        <v>45</v>
      </c>
    </row>
    <row r="6" spans="2:24" ht="25.5" customHeight="1">
      <c r="B6" s="22" t="s">
        <v>41</v>
      </c>
      <c r="C6" s="18" t="s">
        <v>41</v>
      </c>
      <c r="D6" s="18" t="s">
        <v>56</v>
      </c>
      <c r="E6" s="19" t="s">
        <v>28</v>
      </c>
      <c r="F6" s="70">
        <v>0</v>
      </c>
      <c r="G6" s="20">
        <v>0</v>
      </c>
      <c r="H6" s="15">
        <f>IF(ISNUMBER(F6),ROUND(F6-IF(ISNUMBER(G6),G6*F6/100,0),2),IF(ISBLANK(F6),"  ",F6))</f>
        <v>0</v>
      </c>
      <c r="I6" s="21">
        <v>2</v>
      </c>
      <c r="J6" s="16">
        <f>IF(ISNUMBER(H6),H6*I6,IF(ISBLANK(H6),"  ",H6))</f>
        <v>0</v>
      </c>
      <c r="X6" s="1">
        <v>2</v>
      </c>
    </row>
    <row r="7" spans="2:24" ht="25.5" customHeight="1">
      <c r="B7" s="28" t="s">
        <v>60</v>
      </c>
      <c r="C7" s="23" t="s">
        <v>60</v>
      </c>
      <c r="D7" s="23" t="s">
        <v>56</v>
      </c>
      <c r="E7" s="23" t="s">
        <v>2</v>
      </c>
      <c r="F7" s="70">
        <v>0</v>
      </c>
      <c r="G7" s="24">
        <v>0</v>
      </c>
      <c r="H7" s="15">
        <f>IF(ISNUMBER(F7),ROUND(F7-IF(ISNUMBER(G7),G7*F7/100,0),2),IF(ISBLANK(F7),"  ",F7))</f>
        <v>0</v>
      </c>
      <c r="I7" s="25">
        <v>2</v>
      </c>
      <c r="J7" s="16">
        <f>IF(ISNUMBER(H7),H7*I7,IF(ISBLANK(H7),"  ",H7))</f>
        <v>0</v>
      </c>
      <c r="X7" s="1">
        <v>2</v>
      </c>
    </row>
    <row r="8" spans="2:24" ht="25.5" customHeight="1">
      <c r="B8" s="28" t="s">
        <v>19</v>
      </c>
      <c r="C8" s="23" t="s">
        <v>19</v>
      </c>
      <c r="D8" s="23" t="s">
        <v>56</v>
      </c>
      <c r="E8" s="23" t="s">
        <v>44</v>
      </c>
      <c r="F8" s="70">
        <v>0</v>
      </c>
      <c r="G8" s="24">
        <v>0</v>
      </c>
      <c r="H8" s="15">
        <f>IF(ISNUMBER(F8),ROUND(F8-IF(ISNUMBER(G8),G8*F8/100,0),2),IF(ISBLANK(F8),"  ",F8))</f>
        <v>0</v>
      </c>
      <c r="I8" s="25">
        <v>2</v>
      </c>
      <c r="J8" s="16">
        <f>IF(ISNUMBER(H8),H8*I8,IF(ISBLANK(H8),"  ",H8))</f>
        <v>0</v>
      </c>
      <c r="X8" s="1">
        <v>2</v>
      </c>
    </row>
    <row r="9" spans="2:24" ht="25.5" customHeight="1">
      <c r="B9" s="28" t="s">
        <v>128</v>
      </c>
      <c r="C9" s="23" t="s">
        <v>128</v>
      </c>
      <c r="D9" s="23" t="s">
        <v>56</v>
      </c>
      <c r="E9" s="23" t="s">
        <v>123</v>
      </c>
      <c r="F9" s="70">
        <v>0</v>
      </c>
      <c r="G9" s="24">
        <v>0</v>
      </c>
      <c r="H9" s="15">
        <f>IF(ISNUMBER(F9),ROUND(F9-IF(ISNUMBER(G9),G9*F9/100,0),2),IF(ISBLANK(F9),"  ",F9))</f>
        <v>0</v>
      </c>
      <c r="I9" s="25">
        <v>2</v>
      </c>
      <c r="J9" s="16">
        <f>IF(ISNUMBER(H9),H9*I9,IF(ISBLANK(H9),"  ",H9))</f>
        <v>0</v>
      </c>
      <c r="X9" s="1">
        <v>2</v>
      </c>
    </row>
    <row r="10" spans="2:24" ht="25.5" customHeight="1">
      <c r="B10" s="28" t="s">
        <v>58</v>
      </c>
      <c r="C10" s="23" t="s">
        <v>58</v>
      </c>
      <c r="D10" s="23" t="s">
        <v>56</v>
      </c>
      <c r="E10" s="23" t="s">
        <v>5</v>
      </c>
      <c r="F10" s="70">
        <v>0</v>
      </c>
      <c r="G10" s="24">
        <v>0</v>
      </c>
      <c r="H10" s="15">
        <f>IF(ISNUMBER(F10),ROUND(F10-IF(ISNUMBER(G10),G10*F10/100,0),2),IF(ISBLANK(F10),"  ",F10))</f>
        <v>0</v>
      </c>
      <c r="I10" s="25">
        <v>2</v>
      </c>
      <c r="J10" s="16">
        <f>IF(ISNUMBER(H10),H10*I10,IF(ISBLANK(H10),"  ",H10))</f>
        <v>0</v>
      </c>
      <c r="X10" s="1">
        <v>2</v>
      </c>
    </row>
    <row r="11" spans="3:24" ht="14.25" customHeight="1">
      <c r="C11" s="161" t="s">
        <v>41</v>
      </c>
      <c r="D11" s="145"/>
      <c r="E11" s="145"/>
      <c r="F11" s="146"/>
      <c r="G11" s="147"/>
      <c r="H11" s="146"/>
      <c r="I11" s="161"/>
      <c r="J11" s="17">
        <f>SUMIF(X6:X10,"=2",J6:J10)</f>
        <v>0</v>
      </c>
      <c r="X11" s="1">
        <v>1</v>
      </c>
    </row>
    <row r="12" spans="2:24" ht="25.5" customHeight="1">
      <c r="B12" s="22" t="s">
        <v>30</v>
      </c>
      <c r="C12" s="18" t="s">
        <v>30</v>
      </c>
      <c r="D12" s="18" t="s">
        <v>56</v>
      </c>
      <c r="E12" s="19" t="s">
        <v>62</v>
      </c>
      <c r="F12" s="70">
        <v>0</v>
      </c>
      <c r="G12" s="20">
        <v>0</v>
      </c>
      <c r="H12" s="15">
        <f>IF(ISNUMBER(F12),ROUND(F12-IF(ISNUMBER(G12),G12*F12/100,0),2),IF(ISBLANK(F12),"  ",F12))</f>
        <v>0</v>
      </c>
      <c r="I12" s="21">
        <v>1</v>
      </c>
      <c r="J12" s="16">
        <f>IF(ISNUMBER(H12),H12*I12,IF(ISBLANK(H12),"  ",H12))</f>
        <v>0</v>
      </c>
      <c r="X12" s="1">
        <v>2</v>
      </c>
    </row>
    <row r="13" spans="2:24" ht="13.5" customHeight="1">
      <c r="B13" s="28" t="s">
        <v>13</v>
      </c>
      <c r="C13" s="23" t="s">
        <v>13</v>
      </c>
      <c r="D13" s="23" t="s">
        <v>56</v>
      </c>
      <c r="E13" s="23" t="s">
        <v>63</v>
      </c>
      <c r="F13" s="70">
        <v>0</v>
      </c>
      <c r="G13" s="24">
        <v>0</v>
      </c>
      <c r="H13" s="15">
        <f>IF(ISNUMBER(F13),ROUND(F13-IF(ISNUMBER(G13),G13*F13/100,0),2),IF(ISBLANK(F13),"  ",F13))</f>
        <v>0</v>
      </c>
      <c r="I13" s="25">
        <v>1</v>
      </c>
      <c r="J13" s="16">
        <f>IF(ISNUMBER(H13),H13*I13,IF(ISBLANK(H13),"  ",H13))</f>
        <v>0</v>
      </c>
      <c r="X13" s="1">
        <v>2</v>
      </c>
    </row>
    <row r="14" spans="2:24" ht="25.5" customHeight="1">
      <c r="B14" s="28" t="s">
        <v>128</v>
      </c>
      <c r="C14" s="23" t="s">
        <v>128</v>
      </c>
      <c r="D14" s="23" t="s">
        <v>56</v>
      </c>
      <c r="E14" s="23" t="s">
        <v>124</v>
      </c>
      <c r="F14" s="70">
        <v>0</v>
      </c>
      <c r="G14" s="24">
        <v>0</v>
      </c>
      <c r="H14" s="15">
        <f>IF(ISNUMBER(F14),ROUND(F14-IF(ISNUMBER(G14),G14*F14/100,0),2),IF(ISBLANK(F14),"  ",F14))</f>
        <v>0</v>
      </c>
      <c r="I14" s="25">
        <v>1</v>
      </c>
      <c r="J14" s="16">
        <f>IF(ISNUMBER(H14),H14*I14,IF(ISBLANK(H14),"  ",H14))</f>
        <v>0</v>
      </c>
      <c r="X14" s="1">
        <v>2</v>
      </c>
    </row>
    <row r="15" spans="3:24" ht="14.25" customHeight="1">
      <c r="C15" s="161" t="s">
        <v>30</v>
      </c>
      <c r="D15" s="145"/>
      <c r="E15" s="145"/>
      <c r="F15" s="146"/>
      <c r="G15" s="147"/>
      <c r="H15" s="146"/>
      <c r="I15" s="161"/>
      <c r="J15" s="17">
        <f>SUMIF(X12:X14,"=2",J12:J14)</f>
        <v>0</v>
      </c>
      <c r="X15" s="1">
        <v>1</v>
      </c>
    </row>
    <row r="16" spans="3:28" ht="14.25" customHeight="1">
      <c r="C16" s="161" t="s">
        <v>27</v>
      </c>
      <c r="D16" s="145"/>
      <c r="E16" s="145"/>
      <c r="F16" s="146"/>
      <c r="G16" s="147"/>
      <c r="H16" s="146"/>
      <c r="I16" s="161"/>
      <c r="J16" s="17">
        <f>SUMIF(X6:X15,"=1",J6:J15)</f>
        <v>0</v>
      </c>
      <c r="X16" s="1">
        <v>0</v>
      </c>
      <c r="AB16" s="1">
        <f>SUM('MDF.TC1'!$AB$22,'MDF.TC2.Band'!$J$16)</f>
        <v>0</v>
      </c>
    </row>
    <row r="45" spans="6:10" ht="30.75" customHeight="1">
      <c r="F45" s="1"/>
      <c r="G45" s="1"/>
      <c r="H45" s="1"/>
      <c r="J45" s="1"/>
    </row>
    <row r="46" spans="6:10" ht="12.75">
      <c r="F46" s="1"/>
      <c r="G46" s="1"/>
      <c r="H46" s="1"/>
      <c r="J46" s="1"/>
    </row>
    <row r="47" spans="6:10" ht="12.75">
      <c r="F47" s="1"/>
      <c r="G47" s="1"/>
      <c r="H47" s="1"/>
      <c r="J47" s="1"/>
    </row>
    <row r="48" spans="6:10" ht="18" customHeight="1">
      <c r="F48" s="1"/>
      <c r="G48" s="1"/>
      <c r="H48" s="1"/>
      <c r="J48" s="1"/>
    </row>
    <row r="49" spans="6:10" ht="33" customHeight="1">
      <c r="F49" s="1"/>
      <c r="G49" s="1"/>
      <c r="H49" s="1"/>
      <c r="J49" s="1"/>
    </row>
    <row r="50" spans="6:10" ht="30.75" customHeight="1">
      <c r="F50" s="1"/>
      <c r="G50" s="1"/>
      <c r="H50" s="1"/>
      <c r="J50" s="1"/>
    </row>
    <row r="51" spans="6:10" ht="12" customHeight="1">
      <c r="F51" s="1"/>
      <c r="G51" s="1"/>
      <c r="H51" s="1"/>
      <c r="J51" s="1"/>
    </row>
    <row r="52" spans="6:10" ht="12.75">
      <c r="F52" s="1"/>
      <c r="G52" s="1"/>
      <c r="H52" s="1"/>
      <c r="J52" s="1"/>
    </row>
    <row r="53" spans="6:10" ht="12.75">
      <c r="F53" s="1"/>
      <c r="G53" s="1"/>
      <c r="H53" s="1"/>
      <c r="J53" s="1"/>
    </row>
    <row r="54" spans="6:10" ht="12.75">
      <c r="F54" s="1"/>
      <c r="G54" s="1"/>
      <c r="H54" s="1"/>
      <c r="J54" s="1"/>
    </row>
    <row r="55" spans="6:10" ht="12.75">
      <c r="F55" s="1"/>
      <c r="G55" s="1"/>
      <c r="H55" s="1"/>
      <c r="J55" s="1"/>
    </row>
    <row r="56" spans="6:10" ht="12.75">
      <c r="F56" s="1"/>
      <c r="G56" s="1"/>
      <c r="H56" s="1"/>
      <c r="J56" s="1"/>
    </row>
    <row r="57" spans="6:10" ht="12.75">
      <c r="F57" s="1"/>
      <c r="G57" s="1"/>
      <c r="H57" s="1"/>
      <c r="J57" s="1"/>
    </row>
    <row r="58" spans="6:10" ht="12.75">
      <c r="F58" s="1"/>
      <c r="G58" s="1"/>
      <c r="H58" s="1"/>
      <c r="J58" s="1"/>
    </row>
    <row r="59" spans="6:10" ht="12.75">
      <c r="F59" s="1"/>
      <c r="G59" s="1"/>
      <c r="H59" s="1"/>
      <c r="J59" s="1"/>
    </row>
    <row r="60" spans="6:10" ht="12.75">
      <c r="F60" s="1"/>
      <c r="G60" s="1"/>
      <c r="H60" s="1"/>
      <c r="J60" s="1"/>
    </row>
    <row r="61" spans="6:10" ht="12.75">
      <c r="F61" s="1"/>
      <c r="G61" s="1"/>
      <c r="H61" s="1"/>
      <c r="J61" s="1"/>
    </row>
    <row r="62" spans="6:10" ht="12.75">
      <c r="F62" s="1"/>
      <c r="G62" s="1"/>
      <c r="H62" s="1"/>
      <c r="J62" s="1"/>
    </row>
    <row r="63" spans="6:10" ht="12.75">
      <c r="F63" s="1"/>
      <c r="G63" s="1"/>
      <c r="H63" s="1"/>
      <c r="J63" s="1"/>
    </row>
    <row r="64" spans="6:10" ht="12.75">
      <c r="F64" s="1"/>
      <c r="G64" s="1"/>
      <c r="H64" s="1"/>
      <c r="J64" s="1"/>
    </row>
    <row r="65" spans="6:10" ht="12.75">
      <c r="F65" s="1"/>
      <c r="G65" s="1"/>
      <c r="H65" s="1"/>
      <c r="J65" s="1"/>
    </row>
    <row r="66" spans="6:10" ht="12.75">
      <c r="F66" s="1"/>
      <c r="G66" s="1"/>
      <c r="H66" s="1"/>
      <c r="J66" s="1"/>
    </row>
    <row r="67" spans="6:10" ht="12.75">
      <c r="F67" s="1"/>
      <c r="G67" s="1"/>
      <c r="H67" s="1"/>
      <c r="J67" s="1"/>
    </row>
    <row r="68" spans="6:10" ht="12.75">
      <c r="F68" s="1"/>
      <c r="G68" s="1"/>
      <c r="H68" s="1"/>
      <c r="J68" s="1"/>
    </row>
    <row r="69" spans="6:10" ht="12.75">
      <c r="F69" s="1"/>
      <c r="G69" s="1"/>
      <c r="H69" s="1"/>
      <c r="J69" s="1"/>
    </row>
    <row r="70" spans="6:10" ht="12.75">
      <c r="F70" s="1"/>
      <c r="G70" s="1"/>
      <c r="H70" s="1"/>
      <c r="J70" s="1"/>
    </row>
    <row r="71" spans="6:10" ht="12.75">
      <c r="F71" s="1"/>
      <c r="G71" s="1"/>
      <c r="H71" s="1"/>
      <c r="J71" s="1"/>
    </row>
    <row r="72" spans="6:10" ht="12.75">
      <c r="F72" s="1"/>
      <c r="G72" s="1"/>
      <c r="H72" s="1"/>
      <c r="J72" s="1"/>
    </row>
    <row r="73" spans="6:10" ht="12.75">
      <c r="F73" s="1"/>
      <c r="G73" s="1"/>
      <c r="H73" s="1"/>
      <c r="J73" s="1"/>
    </row>
    <row r="74" spans="6:10" ht="12.75">
      <c r="F74" s="1"/>
      <c r="G74" s="1"/>
      <c r="H74" s="1"/>
      <c r="J74" s="1"/>
    </row>
    <row r="75" spans="6:10" ht="12.75">
      <c r="F75" s="1"/>
      <c r="G75" s="1"/>
      <c r="H75" s="1"/>
      <c r="J75" s="1"/>
    </row>
    <row r="76" spans="6:10" ht="12.75">
      <c r="F76" s="1"/>
      <c r="G76" s="1"/>
      <c r="H76" s="1"/>
      <c r="J76" s="1"/>
    </row>
    <row r="77" spans="6:10" ht="12.75">
      <c r="F77" s="1"/>
      <c r="G77" s="1"/>
      <c r="H77" s="1"/>
      <c r="J77" s="1"/>
    </row>
    <row r="78" spans="6:10" ht="12.75">
      <c r="F78" s="1"/>
      <c r="G78" s="1"/>
      <c r="H78" s="1"/>
      <c r="J78" s="1"/>
    </row>
    <row r="79" spans="6:10" ht="12.75">
      <c r="F79" s="1"/>
      <c r="G79" s="1"/>
      <c r="H79" s="1"/>
      <c r="J79" s="1"/>
    </row>
    <row r="80" spans="6:10" ht="12.75">
      <c r="F80" s="1"/>
      <c r="G80" s="1"/>
      <c r="H80" s="1"/>
      <c r="J80" s="1"/>
    </row>
    <row r="81" spans="6:10" ht="12.75">
      <c r="F81" s="1"/>
      <c r="G81" s="1"/>
      <c r="H81" s="1"/>
      <c r="J81" s="1"/>
    </row>
    <row r="82" spans="6:10" ht="12.75">
      <c r="F82" s="1"/>
      <c r="G82" s="1"/>
      <c r="H82" s="1"/>
      <c r="J82" s="1"/>
    </row>
    <row r="83" spans="6:10" ht="12.75">
      <c r="F83" s="1"/>
      <c r="G83" s="1"/>
      <c r="H83" s="1"/>
      <c r="J83" s="1"/>
    </row>
    <row r="84" spans="6:10" ht="12.75">
      <c r="F84" s="1"/>
      <c r="G84" s="1"/>
      <c r="H84" s="1"/>
      <c r="J84" s="1"/>
    </row>
    <row r="85" spans="6:10" ht="12.75">
      <c r="F85" s="1"/>
      <c r="G85" s="1"/>
      <c r="H85" s="1"/>
      <c r="J85" s="1"/>
    </row>
    <row r="86" spans="6:10" ht="12.75">
      <c r="F86" s="1"/>
      <c r="G86" s="1"/>
      <c r="H86" s="1"/>
      <c r="J86" s="1"/>
    </row>
    <row r="87" spans="6:10" ht="12.75">
      <c r="F87" s="1"/>
      <c r="G87" s="1"/>
      <c r="H87" s="1"/>
      <c r="J87" s="1"/>
    </row>
    <row r="88" spans="6:10" ht="12.75">
      <c r="F88" s="1"/>
      <c r="G88" s="1"/>
      <c r="H88" s="1"/>
      <c r="J88" s="1"/>
    </row>
    <row r="89" spans="6:10" ht="12.75">
      <c r="F89" s="1"/>
      <c r="G89" s="1"/>
      <c r="H89" s="1"/>
      <c r="J89" s="1"/>
    </row>
    <row r="90" spans="6:10" ht="12.75">
      <c r="F90" s="1"/>
      <c r="G90" s="1"/>
      <c r="H90" s="1"/>
      <c r="J90" s="1"/>
    </row>
    <row r="91" spans="6:10" ht="12.75">
      <c r="F91" s="1"/>
      <c r="G91" s="1"/>
      <c r="H91" s="1"/>
      <c r="J91" s="1"/>
    </row>
    <row r="92" spans="6:10" ht="12.75">
      <c r="F92" s="1"/>
      <c r="G92" s="1"/>
      <c r="H92" s="1"/>
      <c r="J92" s="1"/>
    </row>
    <row r="93" spans="6:10" ht="12.75">
      <c r="F93" s="1"/>
      <c r="G93" s="1"/>
      <c r="H93" s="1"/>
      <c r="J93" s="1"/>
    </row>
    <row r="94" spans="6:10" ht="12.75">
      <c r="F94" s="1"/>
      <c r="G94" s="1"/>
      <c r="H94" s="1"/>
      <c r="J94" s="1"/>
    </row>
    <row r="95" spans="6:10" ht="12.75">
      <c r="F95" s="1"/>
      <c r="G95" s="1"/>
      <c r="H95" s="1"/>
      <c r="J95" s="1"/>
    </row>
  </sheetData>
  <sheetProtection/>
  <mergeCells count="6">
    <mergeCell ref="C1:H1"/>
    <mergeCell ref="C11:I11"/>
    <mergeCell ref="C15:I15"/>
    <mergeCell ref="C16:I16"/>
    <mergeCell ref="B3:G3"/>
    <mergeCell ref="B2:J2"/>
  </mergeCells>
  <conditionalFormatting sqref="G12:G14 G6:G10">
    <cfRule type="cellIs" priority="5" dxfId="41" operator="equal" stopIfTrue="1">
      <formula>"N/A"</formula>
    </cfRule>
  </conditionalFormatting>
  <conditionalFormatting sqref="J12:J14 H12:H14 J6:J10 H6:H10">
    <cfRule type="expression" priority="6" dxfId="0" stopIfTrue="1">
      <formula>AND(H6&lt;&gt;"Included",ISTEXT(H6))</formula>
    </cfRule>
  </conditionalFormatting>
  <conditionalFormatting sqref="A1">
    <cfRule type="expression" priority="3" dxfId="39" stopIfTrue="1">
      <formula>SEARCH("Failed to retrieve online pricing!",'MDF.TC2.Band'!#REF!)&gt;0</formula>
    </cfRule>
  </conditionalFormatting>
  <conditionalFormatting sqref="F6:F10">
    <cfRule type="expression" priority="2" dxfId="0" stopIfTrue="1">
      <formula>AND(F6&lt;&gt;"Included",ISTEXT(F6))</formula>
    </cfRule>
  </conditionalFormatting>
  <conditionalFormatting sqref="F12:F14">
    <cfRule type="expression" priority="1" dxfId="0" stopIfTrue="1">
      <formula>AND(F12&lt;&gt;"Included",ISTEXT(F12))</formula>
    </cfRule>
  </conditionalFormatting>
  <hyperlinks>
    <hyperlink ref="A3" r:id="rId1" tooltip="Click to get help on how to create your own template…" display="Help"/>
  </hyperlinks>
  <printOptions horizontalCentered="1"/>
  <pageMargins left="0.25" right="0.25" top="0.25" bottom="0.25" header="0.25" footer="0.25"/>
  <pageSetup orientation="portrait" scale="61"/>
</worksheet>
</file>

<file path=xl/worksheets/sheet5.xml><?xml version="1.0" encoding="utf-8"?>
<worksheet xmlns="http://schemas.openxmlformats.org/spreadsheetml/2006/main" xmlns:r="http://schemas.openxmlformats.org/officeDocument/2006/relationships">
  <dimension ref="A1:AB95"/>
  <sheetViews>
    <sheetView showGridLines="0" zoomScale="80" zoomScaleNormal="80" zoomScalePageLayoutView="0" workbookViewId="0" topLeftCell="A1">
      <selection activeCell="F12" sqref="F12:F16"/>
    </sheetView>
  </sheetViews>
  <sheetFormatPr defaultColWidth="9.140625" defaultRowHeight="12.75" customHeight="1"/>
  <cols>
    <col min="1" max="1" width="2.00390625" style="1" customWidth="1"/>
    <col min="2" max="2" width="26.7109375" style="1" customWidth="1"/>
    <col min="3" max="3" width="16.7109375" style="1" customWidth="1"/>
    <col min="4" max="4" width="18.7109375" style="1" customWidth="1"/>
    <col min="5" max="5" width="48.7109375" style="1" customWidth="1"/>
    <col min="6" max="6" width="13.7109375" style="2" customWidth="1"/>
    <col min="7" max="7" width="10.7109375" style="3" customWidth="1"/>
    <col min="8" max="8" width="11.7109375" style="2" customWidth="1"/>
    <col min="9" max="9" width="4.7109375" style="1" customWidth="1"/>
    <col min="10" max="10" width="18.7109375" style="2" customWidth="1"/>
    <col min="11" max="11" width="14.00390625" style="1" customWidth="1"/>
    <col min="12" max="14" width="12.7109375" style="1" hidden="1" customWidth="1"/>
    <col min="15" max="15" width="13.421875" style="1" hidden="1" customWidth="1"/>
    <col min="16" max="16" width="9.140625" style="1" hidden="1" customWidth="1"/>
    <col min="17" max="17" width="6.00390625" style="1" hidden="1" customWidth="1"/>
    <col min="18" max="18" width="9.140625" style="1" hidden="1" customWidth="1"/>
    <col min="19" max="19" width="9.00390625" style="1" hidden="1" customWidth="1"/>
    <col min="20" max="20" width="0.42578125" style="1" hidden="1" customWidth="1"/>
    <col min="21" max="27" width="17.140625" style="1" hidden="1" customWidth="1"/>
    <col min="28" max="28" width="22.8515625" style="1" hidden="1" customWidth="1"/>
    <col min="29" max="29" width="4.140625" style="1" hidden="1" customWidth="1"/>
    <col min="30" max="51" width="9.140625" style="1" hidden="1" customWidth="1"/>
    <col min="52" max="52" width="0.42578125" style="1" hidden="1" customWidth="1"/>
    <col min="53" max="71" width="9.140625" style="1" hidden="1" customWidth="1"/>
    <col min="72" max="73" width="0" style="1" hidden="1" customWidth="1"/>
    <col min="74" max="16384" width="9.140625" style="1" customWidth="1"/>
  </cols>
  <sheetData>
    <row r="1" spans="2:10" ht="33" customHeight="1">
      <c r="B1" s="88" t="s">
        <v>69</v>
      </c>
      <c r="C1" s="145"/>
      <c r="D1" s="145"/>
      <c r="E1" s="146"/>
      <c r="F1" s="147"/>
      <c r="G1" s="146"/>
      <c r="H1" s="145"/>
      <c r="I1" s="2"/>
      <c r="J1" s="1"/>
    </row>
    <row r="2" spans="2:10" ht="0.75" customHeight="1">
      <c r="B2" s="148"/>
      <c r="C2" s="148"/>
      <c r="D2" s="148"/>
      <c r="E2" s="148"/>
      <c r="F2" s="148"/>
      <c r="G2" s="148"/>
      <c r="H2" s="148"/>
      <c r="I2" s="148"/>
      <c r="J2" s="148"/>
    </row>
    <row r="3" spans="1:9" ht="12.75">
      <c r="A3" s="4"/>
      <c r="B3" s="162"/>
      <c r="C3" s="162"/>
      <c r="D3" s="162"/>
      <c r="E3" s="162"/>
      <c r="F3" s="162"/>
      <c r="G3" s="162"/>
      <c r="H3" s="6"/>
      <c r="I3" s="7"/>
    </row>
    <row r="4" spans="1:10" ht="13.5">
      <c r="A4" s="8"/>
      <c r="C4" s="5"/>
      <c r="D4" s="7"/>
      <c r="E4" s="7"/>
      <c r="F4" s="9"/>
      <c r="G4" s="10"/>
      <c r="H4" s="9"/>
      <c r="I4" s="11"/>
      <c r="J4" s="9"/>
    </row>
    <row r="5" spans="2:10" ht="27">
      <c r="B5" s="12" t="s">
        <v>9</v>
      </c>
      <c r="C5" s="12" t="s">
        <v>7</v>
      </c>
      <c r="D5" s="12" t="s">
        <v>38</v>
      </c>
      <c r="E5" s="12" t="s">
        <v>0</v>
      </c>
      <c r="F5" s="13" t="s">
        <v>17</v>
      </c>
      <c r="G5" s="14" t="s">
        <v>55</v>
      </c>
      <c r="H5" s="13" t="s">
        <v>33</v>
      </c>
      <c r="I5" s="12" t="s">
        <v>31</v>
      </c>
      <c r="J5" s="13" t="s">
        <v>45</v>
      </c>
    </row>
    <row r="6" spans="2:24" ht="25.5" customHeight="1">
      <c r="B6" s="22" t="s">
        <v>41</v>
      </c>
      <c r="C6" s="18" t="s">
        <v>41</v>
      </c>
      <c r="D6" s="18" t="s">
        <v>56</v>
      </c>
      <c r="E6" s="19" t="s">
        <v>28</v>
      </c>
      <c r="F6" s="70">
        <v>0</v>
      </c>
      <c r="G6" s="20">
        <v>0</v>
      </c>
      <c r="H6" s="15">
        <f>IF(ISNUMBER(F6),ROUND(F6-IF(ISNUMBER(G6),G6*F6/100,0),2),IF(ISBLANK(F6),"  ",F6))</f>
        <v>0</v>
      </c>
      <c r="I6" s="21">
        <v>5</v>
      </c>
      <c r="J6" s="16">
        <f>IF(ISNUMBER(H6),H6*I6,IF(ISBLANK(H6),"  ",H6))</f>
        <v>0</v>
      </c>
      <c r="X6" s="1">
        <v>2</v>
      </c>
    </row>
    <row r="7" spans="2:24" ht="25.5" customHeight="1">
      <c r="B7" s="28" t="s">
        <v>60</v>
      </c>
      <c r="C7" s="23" t="s">
        <v>60</v>
      </c>
      <c r="D7" s="23" t="s">
        <v>56</v>
      </c>
      <c r="E7" s="23" t="s">
        <v>2</v>
      </c>
      <c r="F7" s="70">
        <v>0</v>
      </c>
      <c r="G7" s="24">
        <v>0</v>
      </c>
      <c r="H7" s="15">
        <f>IF(ISNUMBER(F7),ROUND(F7-IF(ISNUMBER(G7),G7*F7/100,0),2),IF(ISBLANK(F7),"  ",F7))</f>
        <v>0</v>
      </c>
      <c r="I7" s="25">
        <v>5</v>
      </c>
      <c r="J7" s="16">
        <f>IF(ISNUMBER(H7),H7*I7,IF(ISBLANK(H7),"  ",H7))</f>
        <v>0</v>
      </c>
      <c r="X7" s="1">
        <v>2</v>
      </c>
    </row>
    <row r="8" spans="2:24" ht="25.5" customHeight="1">
      <c r="B8" s="28" t="s">
        <v>19</v>
      </c>
      <c r="C8" s="23" t="s">
        <v>19</v>
      </c>
      <c r="D8" s="23" t="s">
        <v>56</v>
      </c>
      <c r="E8" s="23" t="s">
        <v>44</v>
      </c>
      <c r="F8" s="70">
        <v>0</v>
      </c>
      <c r="G8" s="24">
        <v>0</v>
      </c>
      <c r="H8" s="15">
        <f>IF(ISNUMBER(F8),ROUND(F8-IF(ISNUMBER(G8),G8*F8/100,0),2),IF(ISBLANK(F8),"  ",F8))</f>
        <v>0</v>
      </c>
      <c r="I8" s="25">
        <v>5</v>
      </c>
      <c r="J8" s="16">
        <f>IF(ISNUMBER(H8),H8*I8,IF(ISBLANK(H8),"  ",H8))</f>
        <v>0</v>
      </c>
      <c r="X8" s="1">
        <v>2</v>
      </c>
    </row>
    <row r="9" spans="2:24" ht="25.5" customHeight="1">
      <c r="B9" s="28" t="s">
        <v>128</v>
      </c>
      <c r="C9" s="23" t="s">
        <v>128</v>
      </c>
      <c r="D9" s="23" t="s">
        <v>56</v>
      </c>
      <c r="E9" s="23" t="s">
        <v>123</v>
      </c>
      <c r="F9" s="70">
        <v>0</v>
      </c>
      <c r="G9" s="24">
        <v>0</v>
      </c>
      <c r="H9" s="15">
        <f>IF(ISNUMBER(F9),ROUND(F9-IF(ISNUMBER(G9),G9*F9/100,0),2),IF(ISBLANK(F9),"  ",F9))</f>
        <v>0</v>
      </c>
      <c r="I9" s="25">
        <v>5</v>
      </c>
      <c r="J9" s="16">
        <f>IF(ISNUMBER(H9),H9*I9,IF(ISBLANK(H9),"  ",H9))</f>
        <v>0</v>
      </c>
      <c r="X9" s="1">
        <v>2</v>
      </c>
    </row>
    <row r="10" spans="2:24" ht="25.5" customHeight="1">
      <c r="B10" s="28" t="s">
        <v>58</v>
      </c>
      <c r="C10" s="23" t="s">
        <v>58</v>
      </c>
      <c r="D10" s="23" t="s">
        <v>56</v>
      </c>
      <c r="E10" s="23" t="s">
        <v>5</v>
      </c>
      <c r="F10" s="70">
        <v>0</v>
      </c>
      <c r="G10" s="24">
        <v>0</v>
      </c>
      <c r="H10" s="15">
        <f>IF(ISNUMBER(F10),ROUND(F10-IF(ISNUMBER(G10),G10*F10/100,0),2),IF(ISBLANK(F10),"  ",F10))</f>
        <v>0</v>
      </c>
      <c r="I10" s="25">
        <v>5</v>
      </c>
      <c r="J10" s="16">
        <f>IF(ISNUMBER(H10),H10*I10,IF(ISBLANK(H10),"  ",H10))</f>
        <v>0</v>
      </c>
      <c r="X10" s="1">
        <v>2</v>
      </c>
    </row>
    <row r="11" spans="3:24" ht="14.25" customHeight="1">
      <c r="C11" s="161" t="s">
        <v>41</v>
      </c>
      <c r="D11" s="145"/>
      <c r="E11" s="145"/>
      <c r="F11" s="146"/>
      <c r="G11" s="147"/>
      <c r="H11" s="146"/>
      <c r="I11" s="161"/>
      <c r="J11" s="17">
        <f>SUMIF(X6:X10,"=2",J6:J10)</f>
        <v>0</v>
      </c>
      <c r="X11" s="1">
        <v>1</v>
      </c>
    </row>
    <row r="12" spans="2:24" ht="25.5" customHeight="1">
      <c r="B12" s="22" t="s">
        <v>39</v>
      </c>
      <c r="C12" s="18" t="s">
        <v>39</v>
      </c>
      <c r="D12" s="18" t="s">
        <v>56</v>
      </c>
      <c r="E12" s="19" t="s">
        <v>29</v>
      </c>
      <c r="F12" s="70">
        <v>0</v>
      </c>
      <c r="G12" s="20">
        <v>0</v>
      </c>
      <c r="H12" s="15">
        <f>IF(ISNUMBER(F12),ROUND(F12-IF(ISNUMBER(G12),G12*F12/100,0),2),IF(ISBLANK(F12),"  ",F12))</f>
        <v>0</v>
      </c>
      <c r="I12" s="21">
        <v>3</v>
      </c>
      <c r="J12" s="16">
        <f>IF(ISNUMBER(H12),H12*I12,IF(ISBLANK(H12),"  ",H12))</f>
        <v>0</v>
      </c>
      <c r="X12" s="1">
        <v>2</v>
      </c>
    </row>
    <row r="13" spans="2:24" ht="25.5" customHeight="1">
      <c r="B13" s="28" t="s">
        <v>26</v>
      </c>
      <c r="C13" s="23" t="s">
        <v>26</v>
      </c>
      <c r="D13" s="23" t="s">
        <v>56</v>
      </c>
      <c r="E13" s="23" t="s">
        <v>25</v>
      </c>
      <c r="F13" s="70">
        <v>0</v>
      </c>
      <c r="G13" s="24">
        <v>0</v>
      </c>
      <c r="H13" s="15">
        <f>IF(ISNUMBER(F13),ROUND(F13-IF(ISNUMBER(G13),G13*F13/100,0),2),IF(ISBLANK(F13),"  ",F13))</f>
        <v>0</v>
      </c>
      <c r="I13" s="25">
        <v>3</v>
      </c>
      <c r="J13" s="16">
        <f>IF(ISNUMBER(H13),H13*I13,IF(ISBLANK(H13),"  ",H13))</f>
        <v>0</v>
      </c>
      <c r="X13" s="1">
        <v>2</v>
      </c>
    </row>
    <row r="14" spans="2:24" ht="13.5" customHeight="1">
      <c r="B14" s="29" t="s">
        <v>57</v>
      </c>
      <c r="C14" s="23" t="s">
        <v>57</v>
      </c>
      <c r="D14" s="23" t="s">
        <v>56</v>
      </c>
      <c r="E14" s="23" t="s">
        <v>20</v>
      </c>
      <c r="F14" s="70">
        <v>0</v>
      </c>
      <c r="G14" s="24">
        <v>0</v>
      </c>
      <c r="H14" s="15">
        <f>IF(ISNUMBER(F14),ROUND(F14-IF(ISNUMBER(G14),G14*F14/100,0),2),IF(ISBLANK(F14),"  ",F14))</f>
        <v>0</v>
      </c>
      <c r="I14" s="25">
        <v>3</v>
      </c>
      <c r="J14" s="16">
        <f>IF(ISNUMBER(H14),H14*I14,IF(ISBLANK(H14),"  ",H14))</f>
        <v>0</v>
      </c>
      <c r="X14" s="1">
        <v>2</v>
      </c>
    </row>
    <row r="15" spans="2:24" ht="13.5" customHeight="1">
      <c r="B15" s="28" t="s">
        <v>13</v>
      </c>
      <c r="C15" s="23" t="s">
        <v>13</v>
      </c>
      <c r="D15" s="23" t="s">
        <v>56</v>
      </c>
      <c r="E15" s="23" t="s">
        <v>63</v>
      </c>
      <c r="F15" s="70">
        <v>0</v>
      </c>
      <c r="G15" s="24">
        <v>0</v>
      </c>
      <c r="H15" s="15">
        <f>IF(ISNUMBER(F15),ROUND(F15-IF(ISNUMBER(G15),G15*F15/100,0),2),IF(ISBLANK(F15),"  ",F15))</f>
        <v>0</v>
      </c>
      <c r="I15" s="25">
        <v>3</v>
      </c>
      <c r="J15" s="16">
        <f>IF(ISNUMBER(H15),H15*I15,IF(ISBLANK(H15),"  ",H15))</f>
        <v>0</v>
      </c>
      <c r="X15" s="1">
        <v>2</v>
      </c>
    </row>
    <row r="16" spans="2:24" ht="25.5" customHeight="1">
      <c r="B16" s="28" t="s">
        <v>128</v>
      </c>
      <c r="C16" s="23" t="s">
        <v>128</v>
      </c>
      <c r="D16" s="23" t="s">
        <v>56</v>
      </c>
      <c r="E16" s="23" t="s">
        <v>125</v>
      </c>
      <c r="F16" s="70">
        <v>0</v>
      </c>
      <c r="G16" s="24">
        <v>0</v>
      </c>
      <c r="H16" s="15">
        <f>IF(ISNUMBER(F16),ROUND(F16-IF(ISNUMBER(G16),G16*F16/100,0),2),IF(ISBLANK(F16),"  ",F16))</f>
        <v>0</v>
      </c>
      <c r="I16" s="25">
        <v>3</v>
      </c>
      <c r="J16" s="16">
        <f>IF(ISNUMBER(H16),H16*I16,IF(ISBLANK(H16),"  ",H16))</f>
        <v>0</v>
      </c>
      <c r="X16" s="1">
        <v>2</v>
      </c>
    </row>
    <row r="17" spans="3:24" ht="14.25" customHeight="1">
      <c r="C17" s="161" t="s">
        <v>39</v>
      </c>
      <c r="D17" s="145"/>
      <c r="E17" s="145"/>
      <c r="F17" s="146"/>
      <c r="G17" s="147"/>
      <c r="H17" s="146"/>
      <c r="I17" s="161"/>
      <c r="J17" s="17">
        <f>SUMIF(X12:X16,"=2",J12:J16)</f>
        <v>0</v>
      </c>
      <c r="X17" s="1">
        <v>1</v>
      </c>
    </row>
    <row r="18" spans="3:28" ht="14.25" customHeight="1">
      <c r="C18" s="161" t="s">
        <v>8</v>
      </c>
      <c r="D18" s="145"/>
      <c r="E18" s="145"/>
      <c r="F18" s="146"/>
      <c r="G18" s="147"/>
      <c r="H18" s="146"/>
      <c r="I18" s="161"/>
      <c r="J18" s="17">
        <f>SUMIF(X6:X17,"=1",J6:J17)</f>
        <v>0</v>
      </c>
      <c r="X18" s="1">
        <v>0</v>
      </c>
      <c r="AB18" s="1">
        <f>SUM('MDF.TC2.Band'!$AB$16,'MDF.TC3'!$J$18)</f>
        <v>0</v>
      </c>
    </row>
    <row r="45" spans="6:10" ht="30.75" customHeight="1">
      <c r="F45" s="1"/>
      <c r="G45" s="1"/>
      <c r="H45" s="1"/>
      <c r="J45" s="1"/>
    </row>
    <row r="46" spans="6:10" ht="12.75">
      <c r="F46" s="1"/>
      <c r="G46" s="1"/>
      <c r="H46" s="1"/>
      <c r="J46" s="1"/>
    </row>
    <row r="47" spans="6:10" ht="12.75">
      <c r="F47" s="1"/>
      <c r="G47" s="1"/>
      <c r="H47" s="1"/>
      <c r="J47" s="1"/>
    </row>
    <row r="48" spans="6:10" ht="18" customHeight="1">
      <c r="F48" s="1"/>
      <c r="G48" s="1"/>
      <c r="H48" s="1"/>
      <c r="J48" s="1"/>
    </row>
    <row r="49" spans="6:10" ht="33" customHeight="1">
      <c r="F49" s="1"/>
      <c r="G49" s="1"/>
      <c r="H49" s="1"/>
      <c r="J49" s="1"/>
    </row>
    <row r="50" spans="6:10" ht="30.75" customHeight="1">
      <c r="F50" s="1"/>
      <c r="G50" s="1"/>
      <c r="H50" s="1"/>
      <c r="J50" s="1"/>
    </row>
    <row r="51" spans="6:10" ht="12" customHeight="1">
      <c r="F51" s="1"/>
      <c r="G51" s="1"/>
      <c r="H51" s="1"/>
      <c r="J51" s="1"/>
    </row>
    <row r="52" spans="6:10" ht="12.75">
      <c r="F52" s="1"/>
      <c r="G52" s="1"/>
      <c r="H52" s="1"/>
      <c r="J52" s="1"/>
    </row>
    <row r="53" spans="6:10" ht="12.75">
      <c r="F53" s="1"/>
      <c r="G53" s="1"/>
      <c r="H53" s="1"/>
      <c r="J53" s="1"/>
    </row>
    <row r="54" spans="6:10" ht="12.75">
      <c r="F54" s="1"/>
      <c r="G54" s="1"/>
      <c r="H54" s="1"/>
      <c r="J54" s="1"/>
    </row>
    <row r="55" spans="6:10" ht="12.75">
      <c r="F55" s="1"/>
      <c r="G55" s="1"/>
      <c r="H55" s="1"/>
      <c r="J55" s="1"/>
    </row>
    <row r="56" spans="6:10" ht="12.75">
      <c r="F56" s="1"/>
      <c r="G56" s="1"/>
      <c r="H56" s="1"/>
      <c r="J56" s="1"/>
    </row>
    <row r="57" spans="6:10" ht="12.75">
      <c r="F57" s="1"/>
      <c r="G57" s="1"/>
      <c r="H57" s="1"/>
      <c r="J57" s="1"/>
    </row>
    <row r="58" spans="6:10" ht="12.75">
      <c r="F58" s="1"/>
      <c r="G58" s="1"/>
      <c r="H58" s="1"/>
      <c r="J58" s="1"/>
    </row>
    <row r="59" spans="6:10" ht="12.75">
      <c r="F59" s="1"/>
      <c r="G59" s="1"/>
      <c r="H59" s="1"/>
      <c r="J59" s="1"/>
    </row>
    <row r="60" spans="6:10" ht="12.75">
      <c r="F60" s="1"/>
      <c r="G60" s="1"/>
      <c r="H60" s="1"/>
      <c r="J60" s="1"/>
    </row>
    <row r="61" spans="6:10" ht="12.75">
      <c r="F61" s="1"/>
      <c r="G61" s="1"/>
      <c r="H61" s="1"/>
      <c r="J61" s="1"/>
    </row>
    <row r="62" spans="6:10" ht="12.75">
      <c r="F62" s="1"/>
      <c r="G62" s="1"/>
      <c r="H62" s="1"/>
      <c r="J62" s="1"/>
    </row>
    <row r="63" spans="6:10" ht="12.75">
      <c r="F63" s="1"/>
      <c r="G63" s="1"/>
      <c r="H63" s="1"/>
      <c r="J63" s="1"/>
    </row>
    <row r="64" spans="6:10" ht="12.75">
      <c r="F64" s="1"/>
      <c r="G64" s="1"/>
      <c r="H64" s="1"/>
      <c r="J64" s="1"/>
    </row>
    <row r="65" spans="6:10" ht="12.75">
      <c r="F65" s="1"/>
      <c r="G65" s="1"/>
      <c r="H65" s="1"/>
      <c r="J65" s="1"/>
    </row>
    <row r="66" spans="6:10" ht="12.75">
      <c r="F66" s="1"/>
      <c r="G66" s="1"/>
      <c r="H66" s="1"/>
      <c r="J66" s="1"/>
    </row>
    <row r="67" spans="6:10" ht="12.75">
      <c r="F67" s="1"/>
      <c r="G67" s="1"/>
      <c r="H67" s="1"/>
      <c r="J67" s="1"/>
    </row>
    <row r="68" spans="6:10" ht="12.75">
      <c r="F68" s="1"/>
      <c r="G68" s="1"/>
      <c r="H68" s="1"/>
      <c r="J68" s="1"/>
    </row>
    <row r="69" spans="6:10" ht="12.75">
      <c r="F69" s="1"/>
      <c r="G69" s="1"/>
      <c r="H69" s="1"/>
      <c r="J69" s="1"/>
    </row>
    <row r="70" spans="6:10" ht="12.75">
      <c r="F70" s="1"/>
      <c r="G70" s="1"/>
      <c r="H70" s="1"/>
      <c r="J70" s="1"/>
    </row>
    <row r="71" spans="6:10" ht="12.75">
      <c r="F71" s="1"/>
      <c r="G71" s="1"/>
      <c r="H71" s="1"/>
      <c r="J71" s="1"/>
    </row>
    <row r="72" spans="6:10" ht="12.75">
      <c r="F72" s="1"/>
      <c r="G72" s="1"/>
      <c r="H72" s="1"/>
      <c r="J72" s="1"/>
    </row>
    <row r="73" spans="6:10" ht="12.75">
      <c r="F73" s="1"/>
      <c r="G73" s="1"/>
      <c r="H73" s="1"/>
      <c r="J73" s="1"/>
    </row>
    <row r="74" spans="6:10" ht="12.75">
      <c r="F74" s="1"/>
      <c r="G74" s="1"/>
      <c r="H74" s="1"/>
      <c r="J74" s="1"/>
    </row>
    <row r="75" spans="6:10" ht="12.75">
      <c r="F75" s="1"/>
      <c r="G75" s="1"/>
      <c r="H75" s="1"/>
      <c r="J75" s="1"/>
    </row>
    <row r="76" spans="6:10" ht="12.75">
      <c r="F76" s="1"/>
      <c r="G76" s="1"/>
      <c r="H76" s="1"/>
      <c r="J76" s="1"/>
    </row>
    <row r="77" spans="6:10" ht="12.75">
      <c r="F77" s="1"/>
      <c r="G77" s="1"/>
      <c r="H77" s="1"/>
      <c r="J77" s="1"/>
    </row>
    <row r="78" spans="6:10" ht="12.75">
      <c r="F78" s="1"/>
      <c r="G78" s="1"/>
      <c r="H78" s="1"/>
      <c r="J78" s="1"/>
    </row>
    <row r="79" spans="6:10" ht="12.75">
      <c r="F79" s="1"/>
      <c r="G79" s="1"/>
      <c r="H79" s="1"/>
      <c r="J79" s="1"/>
    </row>
    <row r="80" spans="6:10" ht="12.75">
      <c r="F80" s="1"/>
      <c r="G80" s="1"/>
      <c r="H80" s="1"/>
      <c r="J80" s="1"/>
    </row>
    <row r="81" spans="6:10" ht="12.75">
      <c r="F81" s="1"/>
      <c r="G81" s="1"/>
      <c r="H81" s="1"/>
      <c r="J81" s="1"/>
    </row>
    <row r="82" spans="6:10" ht="12.75">
      <c r="F82" s="1"/>
      <c r="G82" s="1"/>
      <c r="H82" s="1"/>
      <c r="J82" s="1"/>
    </row>
    <row r="83" spans="6:10" ht="12.75">
      <c r="F83" s="1"/>
      <c r="G83" s="1"/>
      <c r="H83" s="1"/>
      <c r="J83" s="1"/>
    </row>
    <row r="84" spans="6:10" ht="12.75">
      <c r="F84" s="1"/>
      <c r="G84" s="1"/>
      <c r="H84" s="1"/>
      <c r="J84" s="1"/>
    </row>
    <row r="85" spans="6:10" ht="12.75">
      <c r="F85" s="1"/>
      <c r="G85" s="1"/>
      <c r="H85" s="1"/>
      <c r="J85" s="1"/>
    </row>
    <row r="86" spans="6:10" ht="12.75">
      <c r="F86" s="1"/>
      <c r="G86" s="1"/>
      <c r="H86" s="1"/>
      <c r="J86" s="1"/>
    </row>
    <row r="87" spans="6:10" ht="12.75">
      <c r="F87" s="1"/>
      <c r="G87" s="1"/>
      <c r="H87" s="1"/>
      <c r="J87" s="1"/>
    </row>
    <row r="88" spans="6:10" ht="12.75">
      <c r="F88" s="1"/>
      <c r="G88" s="1"/>
      <c r="H88" s="1"/>
      <c r="J88" s="1"/>
    </row>
    <row r="89" spans="6:10" ht="12.75">
      <c r="F89" s="1"/>
      <c r="G89" s="1"/>
      <c r="H89" s="1"/>
      <c r="J89" s="1"/>
    </row>
    <row r="90" spans="6:10" ht="12.75">
      <c r="F90" s="1"/>
      <c r="G90" s="1"/>
      <c r="H90" s="1"/>
      <c r="J90" s="1"/>
    </row>
    <row r="91" spans="6:10" ht="12.75">
      <c r="F91" s="1"/>
      <c r="G91" s="1"/>
      <c r="H91" s="1"/>
      <c r="J91" s="1"/>
    </row>
    <row r="92" spans="6:10" ht="12.75">
      <c r="F92" s="1"/>
      <c r="G92" s="1"/>
      <c r="H92" s="1"/>
      <c r="J92" s="1"/>
    </row>
    <row r="93" spans="6:10" ht="12.75">
      <c r="F93" s="1"/>
      <c r="G93" s="1"/>
      <c r="H93" s="1"/>
      <c r="J93" s="1"/>
    </row>
    <row r="94" spans="6:10" ht="12.75">
      <c r="F94" s="1"/>
      <c r="G94" s="1"/>
      <c r="H94" s="1"/>
      <c r="J94" s="1"/>
    </row>
    <row r="95" spans="6:10" ht="12.75">
      <c r="F95" s="1"/>
      <c r="G95" s="1"/>
      <c r="H95" s="1"/>
      <c r="J95" s="1"/>
    </row>
  </sheetData>
  <sheetProtection/>
  <mergeCells count="6">
    <mergeCell ref="C1:H1"/>
    <mergeCell ref="C11:I11"/>
    <mergeCell ref="C17:I17"/>
    <mergeCell ref="C18:I18"/>
    <mergeCell ref="B3:G3"/>
    <mergeCell ref="B2:J2"/>
  </mergeCells>
  <conditionalFormatting sqref="G12:G16 G6:G10">
    <cfRule type="cellIs" priority="5" dxfId="41" operator="equal" stopIfTrue="1">
      <formula>"N/A"</formula>
    </cfRule>
  </conditionalFormatting>
  <conditionalFormatting sqref="J12:J16 H12:H16 J6:J10 H6:H10">
    <cfRule type="expression" priority="6" dxfId="0" stopIfTrue="1">
      <formula>AND(H6&lt;&gt;"Included",ISTEXT(H6))</formula>
    </cfRule>
  </conditionalFormatting>
  <conditionalFormatting sqref="A1">
    <cfRule type="expression" priority="3" dxfId="39" stopIfTrue="1">
      <formula>SEARCH("Failed to retrieve online pricing!",'MDF.TC3'!#REF!)&gt;0</formula>
    </cfRule>
  </conditionalFormatting>
  <conditionalFormatting sqref="F6:F10">
    <cfRule type="expression" priority="2" dxfId="0" stopIfTrue="1">
      <formula>AND(F6&lt;&gt;"Included",ISTEXT(F6))</formula>
    </cfRule>
  </conditionalFormatting>
  <conditionalFormatting sqref="F12:F16">
    <cfRule type="expression" priority="1" dxfId="0" stopIfTrue="1">
      <formula>AND(F12&lt;&gt;"Included",ISTEXT(F12))</formula>
    </cfRule>
  </conditionalFormatting>
  <hyperlinks>
    <hyperlink ref="A3" r:id="rId1" tooltip="Click to get help on how to create your own template…" display="Help"/>
  </hyperlinks>
  <printOptions horizontalCentered="1"/>
  <pageMargins left="0.25" right="0.25" top="0.25" bottom="0.25" header="0.25" footer="0.25"/>
  <pageSetup orientation="portrait" scale="61"/>
</worksheet>
</file>

<file path=xl/worksheets/sheet6.xml><?xml version="1.0" encoding="utf-8"?>
<worksheet xmlns="http://schemas.openxmlformats.org/spreadsheetml/2006/main" xmlns:r="http://schemas.openxmlformats.org/officeDocument/2006/relationships">
  <dimension ref="A1:AB95"/>
  <sheetViews>
    <sheetView showGridLines="0" zoomScale="80" zoomScaleNormal="80" zoomScalePageLayoutView="0" workbookViewId="0" topLeftCell="A1">
      <selection activeCell="F12" sqref="F12:F16"/>
    </sheetView>
  </sheetViews>
  <sheetFormatPr defaultColWidth="9.140625" defaultRowHeight="12.75" customHeight="1"/>
  <cols>
    <col min="1" max="1" width="2.00390625" style="1" customWidth="1"/>
    <col min="2" max="2" width="26.7109375" style="1" customWidth="1"/>
    <col min="3" max="3" width="16.7109375" style="1" customWidth="1"/>
    <col min="4" max="4" width="18.7109375" style="1" customWidth="1"/>
    <col min="5" max="5" width="48.7109375" style="1" customWidth="1"/>
    <col min="6" max="6" width="13.7109375" style="2" customWidth="1"/>
    <col min="7" max="7" width="10.7109375" style="3" customWidth="1"/>
    <col min="8" max="8" width="11.7109375" style="2" customWidth="1"/>
    <col min="9" max="9" width="4.7109375" style="1" customWidth="1"/>
    <col min="10" max="10" width="18.7109375" style="2" customWidth="1"/>
    <col min="11" max="11" width="14.00390625" style="1" customWidth="1"/>
    <col min="12" max="14" width="12.7109375" style="1" hidden="1" customWidth="1"/>
    <col min="15" max="15" width="13.421875" style="1" hidden="1" customWidth="1"/>
    <col min="16" max="16" width="9.140625" style="1" hidden="1" customWidth="1"/>
    <col min="17" max="17" width="6.00390625" style="1" hidden="1" customWidth="1"/>
    <col min="18" max="18" width="9.140625" style="1" hidden="1" customWidth="1"/>
    <col min="19" max="19" width="9.00390625" style="1" hidden="1" customWidth="1"/>
    <col min="20" max="20" width="0.42578125" style="1" hidden="1" customWidth="1"/>
    <col min="21" max="27" width="17.140625" style="1" hidden="1" customWidth="1"/>
    <col min="28" max="28" width="22.8515625" style="1" hidden="1" customWidth="1"/>
    <col min="29" max="29" width="4.140625" style="1" hidden="1" customWidth="1"/>
    <col min="30" max="51" width="9.140625" style="1" hidden="1" customWidth="1"/>
    <col min="52" max="52" width="0.42578125" style="1" hidden="1" customWidth="1"/>
    <col min="53" max="71" width="9.140625" style="1" hidden="1" customWidth="1"/>
    <col min="72" max="73" width="0" style="1" hidden="1" customWidth="1"/>
    <col min="74" max="16384" width="9.140625" style="1" customWidth="1"/>
  </cols>
  <sheetData>
    <row r="1" spans="2:9" s="89" customFormat="1" ht="33" customHeight="1">
      <c r="B1" s="88" t="s">
        <v>69</v>
      </c>
      <c r="C1" s="163"/>
      <c r="D1" s="163"/>
      <c r="E1" s="164"/>
      <c r="F1" s="165"/>
      <c r="G1" s="164"/>
      <c r="H1" s="163"/>
      <c r="I1" s="90"/>
    </row>
    <row r="2" spans="2:10" ht="0.75" customHeight="1">
      <c r="B2" s="148"/>
      <c r="C2" s="148"/>
      <c r="D2" s="148"/>
      <c r="E2" s="148"/>
      <c r="F2" s="148"/>
      <c r="G2" s="148"/>
      <c r="H2" s="148"/>
      <c r="I2" s="148"/>
      <c r="J2" s="148"/>
    </row>
    <row r="3" spans="1:9" ht="12.75">
      <c r="A3" s="4"/>
      <c r="B3" s="162"/>
      <c r="C3" s="162"/>
      <c r="D3" s="162"/>
      <c r="E3" s="162"/>
      <c r="F3" s="162"/>
      <c r="G3" s="162"/>
      <c r="H3" s="6"/>
      <c r="I3" s="7"/>
    </row>
    <row r="4" spans="1:10" ht="13.5">
      <c r="A4" s="8"/>
      <c r="C4" s="5"/>
      <c r="D4" s="7"/>
      <c r="E4" s="7"/>
      <c r="F4" s="9"/>
      <c r="G4" s="10"/>
      <c r="H4" s="9"/>
      <c r="I4" s="11"/>
      <c r="J4" s="9"/>
    </row>
    <row r="5" spans="2:10" ht="27">
      <c r="B5" s="12" t="s">
        <v>9</v>
      </c>
      <c r="C5" s="12" t="s">
        <v>7</v>
      </c>
      <c r="D5" s="12" t="s">
        <v>38</v>
      </c>
      <c r="E5" s="12" t="s">
        <v>0</v>
      </c>
      <c r="F5" s="13" t="s">
        <v>17</v>
      </c>
      <c r="G5" s="14" t="s">
        <v>55</v>
      </c>
      <c r="H5" s="13" t="s">
        <v>33</v>
      </c>
      <c r="I5" s="12" t="s">
        <v>31</v>
      </c>
      <c r="J5" s="13" t="s">
        <v>45</v>
      </c>
    </row>
    <row r="6" spans="2:24" ht="25.5" customHeight="1">
      <c r="B6" s="22" t="s">
        <v>41</v>
      </c>
      <c r="C6" s="18" t="s">
        <v>41</v>
      </c>
      <c r="D6" s="18" t="s">
        <v>56</v>
      </c>
      <c r="E6" s="19" t="s">
        <v>28</v>
      </c>
      <c r="F6" s="70">
        <v>0</v>
      </c>
      <c r="G6" s="20">
        <v>0</v>
      </c>
      <c r="H6" s="15">
        <f>IF(ISNUMBER(F6),ROUND(F6-IF(ISNUMBER(G6),G6*F6/100,0),2),IF(ISBLANK(F6),"  ",F6))</f>
        <v>0</v>
      </c>
      <c r="I6" s="21">
        <v>5</v>
      </c>
      <c r="J6" s="16">
        <f>IF(ISNUMBER(H6),H6*I6,IF(ISBLANK(H6),"  ",H6))</f>
        <v>0</v>
      </c>
      <c r="X6" s="1">
        <v>2</v>
      </c>
    </row>
    <row r="7" spans="2:24" ht="25.5" customHeight="1">
      <c r="B7" s="28" t="s">
        <v>60</v>
      </c>
      <c r="C7" s="23" t="s">
        <v>60</v>
      </c>
      <c r="D7" s="23" t="s">
        <v>56</v>
      </c>
      <c r="E7" s="23" t="s">
        <v>2</v>
      </c>
      <c r="F7" s="70">
        <v>0</v>
      </c>
      <c r="G7" s="24">
        <v>0</v>
      </c>
      <c r="H7" s="15">
        <f>IF(ISNUMBER(F7),ROUND(F7-IF(ISNUMBER(G7),G7*F7/100,0),2),IF(ISBLANK(F7),"  ",F7))</f>
        <v>0</v>
      </c>
      <c r="I7" s="25">
        <v>5</v>
      </c>
      <c r="J7" s="16">
        <f>IF(ISNUMBER(H7),H7*I7,IF(ISBLANK(H7),"  ",H7))</f>
        <v>0</v>
      </c>
      <c r="X7" s="1">
        <v>2</v>
      </c>
    </row>
    <row r="8" spans="2:24" ht="25.5" customHeight="1">
      <c r="B8" s="28" t="s">
        <v>19</v>
      </c>
      <c r="C8" s="23" t="s">
        <v>19</v>
      </c>
      <c r="D8" s="23" t="s">
        <v>56</v>
      </c>
      <c r="E8" s="23" t="s">
        <v>44</v>
      </c>
      <c r="F8" s="70">
        <v>0</v>
      </c>
      <c r="G8" s="24">
        <v>0</v>
      </c>
      <c r="H8" s="15">
        <f>IF(ISNUMBER(F8),ROUND(F8-IF(ISNUMBER(G8),G8*F8/100,0),2),IF(ISBLANK(F8),"  ",F8))</f>
        <v>0</v>
      </c>
      <c r="I8" s="25">
        <v>5</v>
      </c>
      <c r="J8" s="16">
        <f>IF(ISNUMBER(H8),H8*I8,IF(ISBLANK(H8),"  ",H8))</f>
        <v>0</v>
      </c>
      <c r="X8" s="1">
        <v>2</v>
      </c>
    </row>
    <row r="9" spans="2:24" ht="25.5" customHeight="1">
      <c r="B9" s="28" t="s">
        <v>128</v>
      </c>
      <c r="C9" s="23" t="s">
        <v>128</v>
      </c>
      <c r="D9" s="23" t="s">
        <v>56</v>
      </c>
      <c r="E9" s="23" t="s">
        <v>123</v>
      </c>
      <c r="F9" s="70">
        <v>0</v>
      </c>
      <c r="G9" s="24">
        <v>0</v>
      </c>
      <c r="H9" s="15">
        <f>IF(ISNUMBER(F9),ROUND(F9-IF(ISNUMBER(G9),G9*F9/100,0),2),IF(ISBLANK(F9),"  ",F9))</f>
        <v>0</v>
      </c>
      <c r="I9" s="25">
        <v>5</v>
      </c>
      <c r="J9" s="16">
        <f>IF(ISNUMBER(H9),H9*I9,IF(ISBLANK(H9),"  ",H9))</f>
        <v>0</v>
      </c>
      <c r="X9" s="1">
        <v>2</v>
      </c>
    </row>
    <row r="10" spans="2:24" ht="25.5" customHeight="1">
      <c r="B10" s="28" t="s">
        <v>58</v>
      </c>
      <c r="C10" s="23" t="s">
        <v>58</v>
      </c>
      <c r="D10" s="23" t="s">
        <v>56</v>
      </c>
      <c r="E10" s="23" t="s">
        <v>5</v>
      </c>
      <c r="F10" s="70">
        <v>0</v>
      </c>
      <c r="G10" s="24">
        <v>0</v>
      </c>
      <c r="H10" s="15">
        <f>IF(ISNUMBER(F10),ROUND(F10-IF(ISNUMBER(G10),G10*F10/100,0),2),IF(ISBLANK(F10),"  ",F10))</f>
        <v>0</v>
      </c>
      <c r="I10" s="25">
        <v>5</v>
      </c>
      <c r="J10" s="16">
        <f>IF(ISNUMBER(H10),H10*I10,IF(ISBLANK(H10),"  ",H10))</f>
        <v>0</v>
      </c>
      <c r="X10" s="1">
        <v>2</v>
      </c>
    </row>
    <row r="11" spans="3:24" ht="14.25" customHeight="1">
      <c r="C11" s="161" t="s">
        <v>41</v>
      </c>
      <c r="D11" s="145"/>
      <c r="E11" s="145"/>
      <c r="F11" s="146"/>
      <c r="G11" s="147"/>
      <c r="H11" s="146"/>
      <c r="I11" s="161"/>
      <c r="J11" s="17">
        <f>SUMIF(X6:X10,"=2",J6:J10)</f>
        <v>0</v>
      </c>
      <c r="X11" s="1">
        <v>1</v>
      </c>
    </row>
    <row r="12" spans="2:24" ht="25.5" customHeight="1">
      <c r="B12" s="22" t="s">
        <v>39</v>
      </c>
      <c r="C12" s="18" t="s">
        <v>39</v>
      </c>
      <c r="D12" s="18" t="s">
        <v>56</v>
      </c>
      <c r="E12" s="19" t="s">
        <v>29</v>
      </c>
      <c r="F12" s="70">
        <v>0</v>
      </c>
      <c r="G12" s="20">
        <v>0</v>
      </c>
      <c r="H12" s="15">
        <f>IF(ISNUMBER(F12),ROUND(F12-IF(ISNUMBER(G12),G12*F12/100,0),2),IF(ISBLANK(F12),"  ",F12))</f>
        <v>0</v>
      </c>
      <c r="I12" s="21">
        <v>3</v>
      </c>
      <c r="J12" s="16">
        <f>IF(ISNUMBER(H12),H12*I12,IF(ISBLANK(H12),"  ",H12))</f>
        <v>0</v>
      </c>
      <c r="X12" s="1">
        <v>2</v>
      </c>
    </row>
    <row r="13" spans="2:24" ht="25.5" customHeight="1">
      <c r="B13" s="28" t="s">
        <v>26</v>
      </c>
      <c r="C13" s="23" t="s">
        <v>26</v>
      </c>
      <c r="D13" s="23" t="s">
        <v>56</v>
      </c>
      <c r="E13" s="23" t="s">
        <v>25</v>
      </c>
      <c r="F13" s="70">
        <v>0</v>
      </c>
      <c r="G13" s="24">
        <v>0</v>
      </c>
      <c r="H13" s="15">
        <f>IF(ISNUMBER(F13),ROUND(F13-IF(ISNUMBER(G13),G13*F13/100,0),2),IF(ISBLANK(F13),"  ",F13))</f>
        <v>0</v>
      </c>
      <c r="I13" s="25">
        <v>3</v>
      </c>
      <c r="J13" s="16">
        <f>IF(ISNUMBER(H13),H13*I13,IF(ISBLANK(H13),"  ",H13))</f>
        <v>0</v>
      </c>
      <c r="X13" s="1">
        <v>2</v>
      </c>
    </row>
    <row r="14" spans="2:24" ht="13.5" customHeight="1">
      <c r="B14" s="29" t="s">
        <v>57</v>
      </c>
      <c r="C14" s="23" t="s">
        <v>57</v>
      </c>
      <c r="D14" s="23" t="s">
        <v>56</v>
      </c>
      <c r="E14" s="23" t="s">
        <v>20</v>
      </c>
      <c r="F14" s="70">
        <v>0</v>
      </c>
      <c r="G14" s="24">
        <v>0</v>
      </c>
      <c r="H14" s="15">
        <f>IF(ISNUMBER(F14),ROUND(F14-IF(ISNUMBER(G14),G14*F14/100,0),2),IF(ISBLANK(F14),"  ",F14))</f>
        <v>0</v>
      </c>
      <c r="I14" s="25">
        <v>3</v>
      </c>
      <c r="J14" s="16">
        <f>IF(ISNUMBER(H14),H14*I14,IF(ISBLANK(H14),"  ",H14))</f>
        <v>0</v>
      </c>
      <c r="X14" s="1">
        <v>2</v>
      </c>
    </row>
    <row r="15" spans="2:24" ht="13.5" customHeight="1">
      <c r="B15" s="28" t="s">
        <v>13</v>
      </c>
      <c r="C15" s="23" t="s">
        <v>13</v>
      </c>
      <c r="D15" s="23" t="s">
        <v>56</v>
      </c>
      <c r="E15" s="23" t="s">
        <v>63</v>
      </c>
      <c r="F15" s="70">
        <v>0</v>
      </c>
      <c r="G15" s="24">
        <v>0</v>
      </c>
      <c r="H15" s="15">
        <f>IF(ISNUMBER(F15),ROUND(F15-IF(ISNUMBER(G15),G15*F15/100,0),2),IF(ISBLANK(F15),"  ",F15))</f>
        <v>0</v>
      </c>
      <c r="I15" s="25">
        <v>3</v>
      </c>
      <c r="J15" s="16">
        <f>IF(ISNUMBER(H15),H15*I15,IF(ISBLANK(H15),"  ",H15))</f>
        <v>0</v>
      </c>
      <c r="X15" s="1">
        <v>2</v>
      </c>
    </row>
    <row r="16" spans="2:24" ht="25.5" customHeight="1">
      <c r="B16" s="28" t="s">
        <v>128</v>
      </c>
      <c r="C16" s="23" t="s">
        <v>128</v>
      </c>
      <c r="D16" s="23" t="s">
        <v>56</v>
      </c>
      <c r="E16" s="23" t="s">
        <v>125</v>
      </c>
      <c r="F16" s="70">
        <v>0</v>
      </c>
      <c r="G16" s="24">
        <v>0</v>
      </c>
      <c r="H16" s="15">
        <f>IF(ISNUMBER(F16),ROUND(F16-IF(ISNUMBER(G16),G16*F16/100,0),2),IF(ISBLANK(F16),"  ",F16))</f>
        <v>0</v>
      </c>
      <c r="I16" s="25">
        <v>3</v>
      </c>
      <c r="J16" s="16">
        <f>IF(ISNUMBER(H16),H16*I16,IF(ISBLANK(H16),"  ",H16))</f>
        <v>0</v>
      </c>
      <c r="X16" s="1">
        <v>2</v>
      </c>
    </row>
    <row r="17" spans="3:24" ht="14.25" customHeight="1">
      <c r="C17" s="161" t="s">
        <v>39</v>
      </c>
      <c r="D17" s="145"/>
      <c r="E17" s="145"/>
      <c r="F17" s="146"/>
      <c r="G17" s="147"/>
      <c r="H17" s="146"/>
      <c r="I17" s="161"/>
      <c r="J17" s="17">
        <f>SUMIF(X12:X16,"=2",J12:J16)</f>
        <v>0</v>
      </c>
      <c r="X17" s="1">
        <v>1</v>
      </c>
    </row>
    <row r="18" spans="3:28" ht="14.25" customHeight="1">
      <c r="C18" s="161" t="s">
        <v>54</v>
      </c>
      <c r="D18" s="145"/>
      <c r="E18" s="145"/>
      <c r="F18" s="146"/>
      <c r="G18" s="147"/>
      <c r="H18" s="146"/>
      <c r="I18" s="161"/>
      <c r="J18" s="17">
        <f>SUMIF(X6:X17,"=1",J6:J17)</f>
        <v>0</v>
      </c>
      <c r="X18" s="1">
        <v>0</v>
      </c>
      <c r="AB18" s="1">
        <f>SUM('MDF.TC3'!$AB$18,'MDF.TC4'!$J$18)</f>
        <v>0</v>
      </c>
    </row>
    <row r="45" spans="6:10" ht="30.75" customHeight="1">
      <c r="F45" s="1"/>
      <c r="G45" s="1"/>
      <c r="H45" s="1"/>
      <c r="J45" s="1"/>
    </row>
    <row r="46" spans="6:10" ht="12.75">
      <c r="F46" s="1"/>
      <c r="G46" s="1"/>
      <c r="H46" s="1"/>
      <c r="J46" s="1"/>
    </row>
    <row r="47" spans="6:10" ht="12.75">
      <c r="F47" s="1"/>
      <c r="G47" s="1"/>
      <c r="H47" s="1"/>
      <c r="J47" s="1"/>
    </row>
    <row r="48" spans="6:10" ht="18" customHeight="1">
      <c r="F48" s="1"/>
      <c r="G48" s="1"/>
      <c r="H48" s="1"/>
      <c r="J48" s="1"/>
    </row>
    <row r="49" spans="6:10" ht="33" customHeight="1">
      <c r="F49" s="1"/>
      <c r="G49" s="1"/>
      <c r="H49" s="1"/>
      <c r="J49" s="1"/>
    </row>
    <row r="50" spans="6:10" ht="30.75" customHeight="1">
      <c r="F50" s="1"/>
      <c r="G50" s="1"/>
      <c r="H50" s="1"/>
      <c r="J50" s="1"/>
    </row>
    <row r="51" spans="6:10" ht="12" customHeight="1">
      <c r="F51" s="1"/>
      <c r="G51" s="1"/>
      <c r="H51" s="1"/>
      <c r="J51" s="1"/>
    </row>
    <row r="52" spans="6:10" ht="12.75">
      <c r="F52" s="1"/>
      <c r="G52" s="1"/>
      <c r="H52" s="1"/>
      <c r="J52" s="1"/>
    </row>
    <row r="53" spans="6:10" ht="12.75">
      <c r="F53" s="1"/>
      <c r="G53" s="1"/>
      <c r="H53" s="1"/>
      <c r="J53" s="1"/>
    </row>
    <row r="54" spans="6:10" ht="12.75">
      <c r="F54" s="1"/>
      <c r="G54" s="1"/>
      <c r="H54" s="1"/>
      <c r="J54" s="1"/>
    </row>
    <row r="55" spans="6:10" ht="12.75">
      <c r="F55" s="1"/>
      <c r="G55" s="1"/>
      <c r="H55" s="1"/>
      <c r="J55" s="1"/>
    </row>
    <row r="56" spans="6:10" ht="12.75">
      <c r="F56" s="1"/>
      <c r="G56" s="1"/>
      <c r="H56" s="1"/>
      <c r="J56" s="1"/>
    </row>
    <row r="57" spans="6:10" ht="12.75">
      <c r="F57" s="1"/>
      <c r="G57" s="1"/>
      <c r="H57" s="1"/>
      <c r="J57" s="1"/>
    </row>
    <row r="58" spans="6:10" ht="12.75">
      <c r="F58" s="1"/>
      <c r="G58" s="1"/>
      <c r="H58" s="1"/>
      <c r="J58" s="1"/>
    </row>
    <row r="59" spans="6:10" ht="12.75">
      <c r="F59" s="1"/>
      <c r="G59" s="1"/>
      <c r="H59" s="1"/>
      <c r="J59" s="1"/>
    </row>
    <row r="60" spans="6:10" ht="12.75">
      <c r="F60" s="1"/>
      <c r="G60" s="1"/>
      <c r="H60" s="1"/>
      <c r="J60" s="1"/>
    </row>
    <row r="61" spans="6:10" ht="12.75">
      <c r="F61" s="1"/>
      <c r="G61" s="1"/>
      <c r="H61" s="1"/>
      <c r="J61" s="1"/>
    </row>
    <row r="62" spans="6:10" ht="12.75">
      <c r="F62" s="1"/>
      <c r="G62" s="1"/>
      <c r="H62" s="1"/>
      <c r="J62" s="1"/>
    </row>
    <row r="63" spans="6:10" ht="12.75">
      <c r="F63" s="1"/>
      <c r="G63" s="1"/>
      <c r="H63" s="1"/>
      <c r="J63" s="1"/>
    </row>
    <row r="64" spans="6:10" ht="12.75">
      <c r="F64" s="1"/>
      <c r="G64" s="1"/>
      <c r="H64" s="1"/>
      <c r="J64" s="1"/>
    </row>
    <row r="65" spans="6:10" ht="12.75">
      <c r="F65" s="1"/>
      <c r="G65" s="1"/>
      <c r="H65" s="1"/>
      <c r="J65" s="1"/>
    </row>
    <row r="66" spans="6:10" ht="12.75">
      <c r="F66" s="1"/>
      <c r="G66" s="1"/>
      <c r="H66" s="1"/>
      <c r="J66" s="1"/>
    </row>
    <row r="67" spans="6:10" ht="12.75">
      <c r="F67" s="1"/>
      <c r="G67" s="1"/>
      <c r="H67" s="1"/>
      <c r="J67" s="1"/>
    </row>
    <row r="68" spans="6:10" ht="12.75">
      <c r="F68" s="1"/>
      <c r="G68" s="1"/>
      <c r="H68" s="1"/>
      <c r="J68" s="1"/>
    </row>
    <row r="69" spans="6:10" ht="12.75">
      <c r="F69" s="1"/>
      <c r="G69" s="1"/>
      <c r="H69" s="1"/>
      <c r="J69" s="1"/>
    </row>
    <row r="70" spans="6:10" ht="12.75">
      <c r="F70" s="1"/>
      <c r="G70" s="1"/>
      <c r="H70" s="1"/>
      <c r="J70" s="1"/>
    </row>
    <row r="71" spans="6:10" ht="12.75">
      <c r="F71" s="1"/>
      <c r="G71" s="1"/>
      <c r="H71" s="1"/>
      <c r="J71" s="1"/>
    </row>
    <row r="72" spans="6:10" ht="12.75">
      <c r="F72" s="1"/>
      <c r="G72" s="1"/>
      <c r="H72" s="1"/>
      <c r="J72" s="1"/>
    </row>
    <row r="73" spans="6:10" ht="12.75">
      <c r="F73" s="1"/>
      <c r="G73" s="1"/>
      <c r="H73" s="1"/>
      <c r="J73" s="1"/>
    </row>
    <row r="74" spans="6:10" ht="12.75">
      <c r="F74" s="1"/>
      <c r="G74" s="1"/>
      <c r="H74" s="1"/>
      <c r="J74" s="1"/>
    </row>
    <row r="75" spans="6:10" ht="12.75">
      <c r="F75" s="1"/>
      <c r="G75" s="1"/>
      <c r="H75" s="1"/>
      <c r="J75" s="1"/>
    </row>
    <row r="76" spans="6:10" ht="12.75">
      <c r="F76" s="1"/>
      <c r="G76" s="1"/>
      <c r="H76" s="1"/>
      <c r="J76" s="1"/>
    </row>
    <row r="77" spans="6:10" ht="12.75">
      <c r="F77" s="1"/>
      <c r="G77" s="1"/>
      <c r="H77" s="1"/>
      <c r="J77" s="1"/>
    </row>
    <row r="78" spans="6:10" ht="12.75">
      <c r="F78" s="1"/>
      <c r="G78" s="1"/>
      <c r="H78" s="1"/>
      <c r="J78" s="1"/>
    </row>
    <row r="79" spans="6:10" ht="12.75">
      <c r="F79" s="1"/>
      <c r="G79" s="1"/>
      <c r="H79" s="1"/>
      <c r="J79" s="1"/>
    </row>
    <row r="80" spans="6:10" ht="12.75">
      <c r="F80" s="1"/>
      <c r="G80" s="1"/>
      <c r="H80" s="1"/>
      <c r="J80" s="1"/>
    </row>
    <row r="81" spans="6:10" ht="12.75">
      <c r="F81" s="1"/>
      <c r="G81" s="1"/>
      <c r="H81" s="1"/>
      <c r="J81" s="1"/>
    </row>
    <row r="82" spans="6:10" ht="12.75">
      <c r="F82" s="1"/>
      <c r="G82" s="1"/>
      <c r="H82" s="1"/>
      <c r="J82" s="1"/>
    </row>
    <row r="83" spans="6:10" ht="12.75">
      <c r="F83" s="1"/>
      <c r="G83" s="1"/>
      <c r="H83" s="1"/>
      <c r="J83" s="1"/>
    </row>
    <row r="84" spans="6:10" ht="12.75">
      <c r="F84" s="1"/>
      <c r="G84" s="1"/>
      <c r="H84" s="1"/>
      <c r="J84" s="1"/>
    </row>
    <row r="85" spans="6:10" ht="12.75">
      <c r="F85" s="1"/>
      <c r="G85" s="1"/>
      <c r="H85" s="1"/>
      <c r="J85" s="1"/>
    </row>
    <row r="86" spans="6:10" ht="12.75">
      <c r="F86" s="1"/>
      <c r="G86" s="1"/>
      <c r="H86" s="1"/>
      <c r="J86" s="1"/>
    </row>
    <row r="87" spans="6:10" ht="12.75">
      <c r="F87" s="1"/>
      <c r="G87" s="1"/>
      <c r="H87" s="1"/>
      <c r="J87" s="1"/>
    </row>
    <row r="88" spans="6:10" ht="12.75">
      <c r="F88" s="1"/>
      <c r="G88" s="1"/>
      <c r="H88" s="1"/>
      <c r="J88" s="1"/>
    </row>
    <row r="89" spans="6:10" ht="12.75">
      <c r="F89" s="1"/>
      <c r="G89" s="1"/>
      <c r="H89" s="1"/>
      <c r="J89" s="1"/>
    </row>
    <row r="90" spans="6:10" ht="12.75">
      <c r="F90" s="1"/>
      <c r="G90" s="1"/>
      <c r="H90" s="1"/>
      <c r="J90" s="1"/>
    </row>
    <row r="91" spans="6:10" ht="12.75">
      <c r="F91" s="1"/>
      <c r="G91" s="1"/>
      <c r="H91" s="1"/>
      <c r="J91" s="1"/>
    </row>
    <row r="92" spans="6:10" ht="12.75">
      <c r="F92" s="1"/>
      <c r="G92" s="1"/>
      <c r="H92" s="1"/>
      <c r="J92" s="1"/>
    </row>
    <row r="93" spans="6:10" ht="12.75">
      <c r="F93" s="1"/>
      <c r="G93" s="1"/>
      <c r="H93" s="1"/>
      <c r="J93" s="1"/>
    </row>
    <row r="94" spans="6:10" ht="12.75">
      <c r="F94" s="1"/>
      <c r="G94" s="1"/>
      <c r="H94" s="1"/>
      <c r="J94" s="1"/>
    </row>
    <row r="95" spans="6:10" ht="12.75">
      <c r="F95" s="1"/>
      <c r="G95" s="1"/>
      <c r="H95" s="1"/>
      <c r="J95" s="1"/>
    </row>
  </sheetData>
  <sheetProtection/>
  <mergeCells count="6">
    <mergeCell ref="C1:H1"/>
    <mergeCell ref="C11:I11"/>
    <mergeCell ref="C17:I17"/>
    <mergeCell ref="C18:I18"/>
    <mergeCell ref="B3:G3"/>
    <mergeCell ref="B2:J2"/>
  </mergeCells>
  <conditionalFormatting sqref="G12:G16 G6:G10">
    <cfRule type="cellIs" priority="5" dxfId="41" operator="equal" stopIfTrue="1">
      <formula>"N/A"</formula>
    </cfRule>
  </conditionalFormatting>
  <conditionalFormatting sqref="J12:J16 H12:H16 J6:J10 H6:H10">
    <cfRule type="expression" priority="6" dxfId="0" stopIfTrue="1">
      <formula>AND(H6&lt;&gt;"Included",ISTEXT(H6))</formula>
    </cfRule>
  </conditionalFormatting>
  <conditionalFormatting sqref="A1">
    <cfRule type="expression" priority="3" dxfId="39" stopIfTrue="1">
      <formula>SEARCH("Failed to retrieve online pricing!",'MDF.TC4'!#REF!)&gt;0</formula>
    </cfRule>
  </conditionalFormatting>
  <conditionalFormatting sqref="F6:F10">
    <cfRule type="expression" priority="2" dxfId="0" stopIfTrue="1">
      <formula>AND(F6&lt;&gt;"Included",ISTEXT(F6))</formula>
    </cfRule>
  </conditionalFormatting>
  <conditionalFormatting sqref="F12:F16">
    <cfRule type="expression" priority="1" dxfId="0" stopIfTrue="1">
      <formula>AND(F12&lt;&gt;"Included",ISTEXT(F12))</formula>
    </cfRule>
  </conditionalFormatting>
  <hyperlinks>
    <hyperlink ref="A3" r:id="rId1" tooltip="Click to get help on how to create your own template…" display="Help"/>
  </hyperlinks>
  <printOptions horizontalCentered="1"/>
  <pageMargins left="0.25" right="0.25" top="0.25" bottom="0.25" header="0.25" footer="0.25"/>
  <pageSetup orientation="portrait" scale="61"/>
</worksheet>
</file>

<file path=xl/worksheets/sheet7.xml><?xml version="1.0" encoding="utf-8"?>
<worksheet xmlns="http://schemas.openxmlformats.org/spreadsheetml/2006/main" xmlns:r="http://schemas.openxmlformats.org/officeDocument/2006/relationships">
  <dimension ref="A1:AB95"/>
  <sheetViews>
    <sheetView showGridLines="0" zoomScale="80" zoomScaleNormal="80" zoomScalePageLayoutView="0" workbookViewId="0" topLeftCell="A1">
      <selection activeCell="F12" sqref="F12:F14"/>
    </sheetView>
  </sheetViews>
  <sheetFormatPr defaultColWidth="9.140625" defaultRowHeight="12.75" customHeight="1"/>
  <cols>
    <col min="1" max="1" width="2.00390625" style="1" customWidth="1"/>
    <col min="2" max="2" width="26.7109375" style="1" customWidth="1"/>
    <col min="3" max="3" width="16.7109375" style="1" customWidth="1"/>
    <col min="4" max="4" width="18.7109375" style="1" customWidth="1"/>
    <col min="5" max="5" width="48.7109375" style="1" customWidth="1"/>
    <col min="6" max="6" width="13.7109375" style="2" customWidth="1"/>
    <col min="7" max="7" width="10.7109375" style="3" customWidth="1"/>
    <col min="8" max="8" width="11.7109375" style="2" customWidth="1"/>
    <col min="9" max="9" width="4.7109375" style="1" customWidth="1"/>
    <col min="10" max="10" width="18.7109375" style="2" customWidth="1"/>
    <col min="11" max="11" width="14.00390625" style="1" customWidth="1"/>
    <col min="12" max="14" width="12.7109375" style="1" hidden="1" customWidth="1"/>
    <col min="15" max="15" width="13.421875" style="1" hidden="1" customWidth="1"/>
    <col min="16" max="16" width="9.140625" style="1" hidden="1" customWidth="1"/>
    <col min="17" max="17" width="6.00390625" style="1" hidden="1" customWidth="1"/>
    <col min="18" max="18" width="9.140625" style="1" hidden="1" customWidth="1"/>
    <col min="19" max="19" width="9.00390625" style="1" hidden="1" customWidth="1"/>
    <col min="20" max="20" width="0.42578125" style="1" hidden="1" customWidth="1"/>
    <col min="21" max="27" width="17.140625" style="1" hidden="1" customWidth="1"/>
    <col min="28" max="28" width="22.8515625" style="1" hidden="1" customWidth="1"/>
    <col min="29" max="29" width="4.140625" style="1" hidden="1" customWidth="1"/>
    <col min="30" max="51" width="9.140625" style="1" hidden="1" customWidth="1"/>
    <col min="52" max="52" width="0.42578125" style="1" hidden="1" customWidth="1"/>
    <col min="53" max="71" width="9.140625" style="1" hidden="1" customWidth="1"/>
    <col min="72" max="73" width="0" style="1" hidden="1" customWidth="1"/>
    <col min="74" max="16384" width="9.140625" style="1" customWidth="1"/>
  </cols>
  <sheetData>
    <row r="1" spans="2:9" s="89" customFormat="1" ht="33" customHeight="1">
      <c r="B1" s="88" t="s">
        <v>69</v>
      </c>
      <c r="C1" s="163"/>
      <c r="D1" s="163"/>
      <c r="E1" s="164"/>
      <c r="F1" s="165"/>
      <c r="G1" s="164"/>
      <c r="H1" s="163"/>
      <c r="I1" s="90"/>
    </row>
    <row r="2" spans="2:10" ht="0.75" customHeight="1">
      <c r="B2" s="148"/>
      <c r="C2" s="148"/>
      <c r="D2" s="148"/>
      <c r="E2" s="148"/>
      <c r="F2" s="148"/>
      <c r="G2" s="148"/>
      <c r="H2" s="148"/>
      <c r="I2" s="148"/>
      <c r="J2" s="148"/>
    </row>
    <row r="3" spans="1:9" ht="12.75">
      <c r="A3" s="4"/>
      <c r="B3" s="162"/>
      <c r="C3" s="162"/>
      <c r="D3" s="162"/>
      <c r="E3" s="162"/>
      <c r="F3" s="162"/>
      <c r="G3" s="162"/>
      <c r="H3" s="6"/>
      <c r="I3" s="7"/>
    </row>
    <row r="4" spans="1:10" ht="13.5">
      <c r="A4" s="8"/>
      <c r="C4" s="5"/>
      <c r="D4" s="7"/>
      <c r="E4" s="7"/>
      <c r="F4" s="9"/>
      <c r="G4" s="10"/>
      <c r="H4" s="9"/>
      <c r="I4" s="11"/>
      <c r="J4" s="9"/>
    </row>
    <row r="5" spans="2:10" ht="27">
      <c r="B5" s="12" t="s">
        <v>9</v>
      </c>
      <c r="C5" s="12" t="s">
        <v>7</v>
      </c>
      <c r="D5" s="12" t="s">
        <v>38</v>
      </c>
      <c r="E5" s="12" t="s">
        <v>0</v>
      </c>
      <c r="F5" s="13" t="s">
        <v>17</v>
      </c>
      <c r="G5" s="14" t="s">
        <v>55</v>
      </c>
      <c r="H5" s="13" t="s">
        <v>33</v>
      </c>
      <c r="I5" s="12" t="s">
        <v>31</v>
      </c>
      <c r="J5" s="13" t="s">
        <v>45</v>
      </c>
    </row>
    <row r="6" spans="2:24" ht="25.5" customHeight="1">
      <c r="B6" s="22" t="s">
        <v>41</v>
      </c>
      <c r="C6" s="18" t="s">
        <v>41</v>
      </c>
      <c r="D6" s="18" t="s">
        <v>56</v>
      </c>
      <c r="E6" s="19" t="s">
        <v>28</v>
      </c>
      <c r="F6" s="70">
        <v>0</v>
      </c>
      <c r="G6" s="20">
        <v>0</v>
      </c>
      <c r="H6" s="15">
        <f>IF(ISNUMBER(F6),ROUND(F6-IF(ISNUMBER(G6),G6*F6/100,0),2),IF(ISBLANK(F6),"  ",F6))</f>
        <v>0</v>
      </c>
      <c r="I6" s="21">
        <v>2</v>
      </c>
      <c r="J6" s="16">
        <f>IF(ISNUMBER(H6),H6*I6,IF(ISBLANK(H6),"  ",H6))</f>
        <v>0</v>
      </c>
      <c r="X6" s="1">
        <v>2</v>
      </c>
    </row>
    <row r="7" spans="2:24" ht="25.5" customHeight="1">
      <c r="B7" s="28" t="s">
        <v>60</v>
      </c>
      <c r="C7" s="23" t="s">
        <v>60</v>
      </c>
      <c r="D7" s="23" t="s">
        <v>56</v>
      </c>
      <c r="E7" s="23" t="s">
        <v>2</v>
      </c>
      <c r="F7" s="70">
        <v>0</v>
      </c>
      <c r="G7" s="24">
        <v>0</v>
      </c>
      <c r="H7" s="15">
        <f>IF(ISNUMBER(F7),ROUND(F7-IF(ISNUMBER(G7),G7*F7/100,0),2),IF(ISBLANK(F7),"  ",F7))</f>
        <v>0</v>
      </c>
      <c r="I7" s="25">
        <v>2</v>
      </c>
      <c r="J7" s="16">
        <f>IF(ISNUMBER(H7),H7*I7,IF(ISBLANK(H7),"  ",H7))</f>
        <v>0</v>
      </c>
      <c r="X7" s="1">
        <v>2</v>
      </c>
    </row>
    <row r="8" spans="2:24" ht="25.5" customHeight="1">
      <c r="B8" s="28" t="s">
        <v>19</v>
      </c>
      <c r="C8" s="23" t="s">
        <v>19</v>
      </c>
      <c r="D8" s="23" t="s">
        <v>56</v>
      </c>
      <c r="E8" s="23" t="s">
        <v>44</v>
      </c>
      <c r="F8" s="70">
        <v>0</v>
      </c>
      <c r="G8" s="24">
        <v>0</v>
      </c>
      <c r="H8" s="15">
        <f>IF(ISNUMBER(F8),ROUND(F8-IF(ISNUMBER(G8),G8*F8/100,0),2),IF(ISBLANK(F8),"  ",F8))</f>
        <v>0</v>
      </c>
      <c r="I8" s="25">
        <v>2</v>
      </c>
      <c r="J8" s="16">
        <f>IF(ISNUMBER(H8),H8*I8,IF(ISBLANK(H8),"  ",H8))</f>
        <v>0</v>
      </c>
      <c r="X8" s="1">
        <v>2</v>
      </c>
    </row>
    <row r="9" spans="2:24" ht="25.5" customHeight="1">
      <c r="B9" s="28" t="s">
        <v>128</v>
      </c>
      <c r="C9" s="23" t="s">
        <v>128</v>
      </c>
      <c r="D9" s="23" t="s">
        <v>56</v>
      </c>
      <c r="E9" s="23" t="s">
        <v>123</v>
      </c>
      <c r="F9" s="70">
        <v>0</v>
      </c>
      <c r="G9" s="24">
        <v>0</v>
      </c>
      <c r="H9" s="15">
        <f>IF(ISNUMBER(F9),ROUND(F9-IF(ISNUMBER(G9),G9*F9/100,0),2),IF(ISBLANK(F9),"  ",F9))</f>
        <v>0</v>
      </c>
      <c r="I9" s="25">
        <v>2</v>
      </c>
      <c r="J9" s="16">
        <f>IF(ISNUMBER(H9),H9*I9,IF(ISBLANK(H9),"  ",H9))</f>
        <v>0</v>
      </c>
      <c r="X9" s="1">
        <v>2</v>
      </c>
    </row>
    <row r="10" spans="2:24" ht="25.5" customHeight="1">
      <c r="B10" s="28" t="s">
        <v>58</v>
      </c>
      <c r="C10" s="23" t="s">
        <v>58</v>
      </c>
      <c r="D10" s="23" t="s">
        <v>56</v>
      </c>
      <c r="E10" s="23" t="s">
        <v>5</v>
      </c>
      <c r="F10" s="70">
        <v>0</v>
      </c>
      <c r="G10" s="24">
        <v>0</v>
      </c>
      <c r="H10" s="15">
        <f>IF(ISNUMBER(F10),ROUND(F10-IF(ISNUMBER(G10),G10*F10/100,0),2),IF(ISBLANK(F10),"  ",F10))</f>
        <v>0</v>
      </c>
      <c r="I10" s="25">
        <v>2</v>
      </c>
      <c r="J10" s="16">
        <f>IF(ISNUMBER(H10),H10*I10,IF(ISBLANK(H10),"  ",H10))</f>
        <v>0</v>
      </c>
      <c r="X10" s="1">
        <v>2</v>
      </c>
    </row>
    <row r="11" spans="3:24" ht="14.25" customHeight="1">
      <c r="C11" s="161" t="s">
        <v>41</v>
      </c>
      <c r="D11" s="145"/>
      <c r="E11" s="145"/>
      <c r="F11" s="146"/>
      <c r="G11" s="147"/>
      <c r="H11" s="146"/>
      <c r="I11" s="161"/>
      <c r="J11" s="17">
        <f>SUMIF(X6:X10,"=2",J6:J10)</f>
        <v>0</v>
      </c>
      <c r="X11" s="1">
        <v>1</v>
      </c>
    </row>
    <row r="12" spans="2:24" ht="25.5" customHeight="1">
      <c r="B12" s="22" t="s">
        <v>39</v>
      </c>
      <c r="C12" s="18" t="s">
        <v>39</v>
      </c>
      <c r="D12" s="18" t="s">
        <v>56</v>
      </c>
      <c r="E12" s="19" t="s">
        <v>29</v>
      </c>
      <c r="F12" s="70">
        <v>0</v>
      </c>
      <c r="G12" s="20">
        <v>0</v>
      </c>
      <c r="H12" s="15">
        <f>IF(ISNUMBER(F12),ROUND(F12-IF(ISNUMBER(G12),G12*F12/100,0),2),IF(ISBLANK(F12),"  ",F12))</f>
        <v>0</v>
      </c>
      <c r="I12" s="21">
        <v>2</v>
      </c>
      <c r="J12" s="16">
        <f>IF(ISNUMBER(H12),H12*I12,IF(ISBLANK(H12),"  ",H12))</f>
        <v>0</v>
      </c>
      <c r="X12" s="1">
        <v>2</v>
      </c>
    </row>
    <row r="13" spans="2:24" ht="13.5" customHeight="1">
      <c r="B13" s="28" t="s">
        <v>13</v>
      </c>
      <c r="C13" s="23" t="s">
        <v>13</v>
      </c>
      <c r="D13" s="23" t="s">
        <v>56</v>
      </c>
      <c r="E13" s="23" t="s">
        <v>63</v>
      </c>
      <c r="F13" s="70">
        <v>0</v>
      </c>
      <c r="G13" s="24">
        <v>0</v>
      </c>
      <c r="H13" s="15">
        <f>IF(ISNUMBER(F13),ROUND(F13-IF(ISNUMBER(G13),G13*F13/100,0),2),IF(ISBLANK(F13),"  ",F13))</f>
        <v>0</v>
      </c>
      <c r="I13" s="25">
        <v>2</v>
      </c>
      <c r="J13" s="16">
        <f>IF(ISNUMBER(H13),H13*I13,IF(ISBLANK(H13),"  ",H13))</f>
        <v>0</v>
      </c>
      <c r="X13" s="1">
        <v>2</v>
      </c>
    </row>
    <row r="14" spans="2:24" ht="25.5" customHeight="1">
      <c r="B14" s="28" t="s">
        <v>128</v>
      </c>
      <c r="C14" s="23" t="s">
        <v>128</v>
      </c>
      <c r="D14" s="23" t="s">
        <v>56</v>
      </c>
      <c r="E14" s="23" t="s">
        <v>125</v>
      </c>
      <c r="F14" s="70">
        <v>0</v>
      </c>
      <c r="G14" s="24">
        <v>0</v>
      </c>
      <c r="H14" s="15">
        <f>IF(ISNUMBER(F14),ROUND(F14-IF(ISNUMBER(G14),G14*F14/100,0),2),IF(ISBLANK(F14),"  ",F14))</f>
        <v>0</v>
      </c>
      <c r="I14" s="25">
        <v>2</v>
      </c>
      <c r="J14" s="16">
        <f>IF(ISNUMBER(H14),H14*I14,IF(ISBLANK(H14),"  ",H14))</f>
        <v>0</v>
      </c>
      <c r="X14" s="1">
        <v>2</v>
      </c>
    </row>
    <row r="15" spans="3:24" ht="14.25" customHeight="1">
      <c r="C15" s="161" t="s">
        <v>39</v>
      </c>
      <c r="D15" s="145"/>
      <c r="E15" s="145"/>
      <c r="F15" s="146"/>
      <c r="G15" s="147"/>
      <c r="H15" s="146"/>
      <c r="I15" s="161"/>
      <c r="J15" s="17">
        <f>SUMIF(X12:X14,"=2",J12:J14)</f>
        <v>0</v>
      </c>
      <c r="X15" s="1">
        <v>1</v>
      </c>
    </row>
    <row r="16" spans="3:28" ht="14.25" customHeight="1">
      <c r="C16" s="161" t="s">
        <v>53</v>
      </c>
      <c r="D16" s="145"/>
      <c r="E16" s="145"/>
      <c r="F16" s="146"/>
      <c r="G16" s="147"/>
      <c r="H16" s="146"/>
      <c r="I16" s="161"/>
      <c r="J16" s="17">
        <f>SUMIF(X6:X15,"=1",J6:J15)</f>
        <v>0</v>
      </c>
      <c r="X16" s="1">
        <v>0</v>
      </c>
      <c r="AB16" s="1">
        <f>SUM('MDF.TC4'!$AB$18,'MDF.TC5'!$J$16)</f>
        <v>0</v>
      </c>
    </row>
    <row r="45" spans="6:10" ht="30.75" customHeight="1">
      <c r="F45" s="1"/>
      <c r="G45" s="1"/>
      <c r="H45" s="1"/>
      <c r="J45" s="1"/>
    </row>
    <row r="46" spans="6:10" ht="12.75">
      <c r="F46" s="1"/>
      <c r="G46" s="1"/>
      <c r="H46" s="1"/>
      <c r="J46" s="1"/>
    </row>
    <row r="47" spans="6:10" ht="12.75">
      <c r="F47" s="1"/>
      <c r="G47" s="1"/>
      <c r="H47" s="1"/>
      <c r="J47" s="1"/>
    </row>
    <row r="48" spans="6:10" ht="18" customHeight="1">
      <c r="F48" s="1"/>
      <c r="G48" s="1"/>
      <c r="H48" s="1"/>
      <c r="J48" s="1"/>
    </row>
    <row r="49" spans="6:10" ht="33" customHeight="1">
      <c r="F49" s="1"/>
      <c r="G49" s="1"/>
      <c r="H49" s="1"/>
      <c r="J49" s="1"/>
    </row>
    <row r="50" spans="6:10" ht="30.75" customHeight="1">
      <c r="F50" s="1"/>
      <c r="G50" s="1"/>
      <c r="H50" s="1"/>
      <c r="J50" s="1"/>
    </row>
    <row r="51" spans="6:10" ht="12" customHeight="1">
      <c r="F51" s="1"/>
      <c r="G51" s="1"/>
      <c r="H51" s="1"/>
      <c r="J51" s="1"/>
    </row>
    <row r="52" spans="6:10" ht="12.75">
      <c r="F52" s="1"/>
      <c r="G52" s="1"/>
      <c r="H52" s="1"/>
      <c r="J52" s="1"/>
    </row>
    <row r="53" spans="6:10" ht="12.75">
      <c r="F53" s="1"/>
      <c r="G53" s="1"/>
      <c r="H53" s="1"/>
      <c r="J53" s="1"/>
    </row>
    <row r="54" spans="6:10" ht="12.75">
      <c r="F54" s="1"/>
      <c r="G54" s="1"/>
      <c r="H54" s="1"/>
      <c r="J54" s="1"/>
    </row>
    <row r="55" spans="6:10" ht="12.75">
      <c r="F55" s="1"/>
      <c r="G55" s="1"/>
      <c r="H55" s="1"/>
      <c r="J55" s="1"/>
    </row>
    <row r="56" spans="6:10" ht="12.75">
      <c r="F56" s="1"/>
      <c r="G56" s="1"/>
      <c r="H56" s="1"/>
      <c r="J56" s="1"/>
    </row>
    <row r="57" spans="6:10" ht="12.75">
      <c r="F57" s="1"/>
      <c r="G57" s="1"/>
      <c r="H57" s="1"/>
      <c r="J57" s="1"/>
    </row>
    <row r="58" spans="6:10" ht="12.75">
      <c r="F58" s="1"/>
      <c r="G58" s="1"/>
      <c r="H58" s="1"/>
      <c r="J58" s="1"/>
    </row>
    <row r="59" spans="6:10" ht="12.75">
      <c r="F59" s="1"/>
      <c r="G59" s="1"/>
      <c r="H59" s="1"/>
      <c r="J59" s="1"/>
    </row>
    <row r="60" spans="6:10" ht="12.75">
      <c r="F60" s="1"/>
      <c r="G60" s="1"/>
      <c r="H60" s="1"/>
      <c r="J60" s="1"/>
    </row>
    <row r="61" spans="6:10" ht="12.75">
      <c r="F61" s="1"/>
      <c r="G61" s="1"/>
      <c r="H61" s="1"/>
      <c r="J61" s="1"/>
    </row>
    <row r="62" spans="6:10" ht="12.75">
      <c r="F62" s="1"/>
      <c r="G62" s="1"/>
      <c r="H62" s="1"/>
      <c r="J62" s="1"/>
    </row>
    <row r="63" spans="6:10" ht="12.75">
      <c r="F63" s="1"/>
      <c r="G63" s="1"/>
      <c r="H63" s="1"/>
      <c r="J63" s="1"/>
    </row>
    <row r="64" spans="6:10" ht="12.75">
      <c r="F64" s="1"/>
      <c r="G64" s="1"/>
      <c r="H64" s="1"/>
      <c r="J64" s="1"/>
    </row>
    <row r="65" spans="6:10" ht="12.75">
      <c r="F65" s="1"/>
      <c r="G65" s="1"/>
      <c r="H65" s="1"/>
      <c r="J65" s="1"/>
    </row>
    <row r="66" spans="6:10" ht="12.75">
      <c r="F66" s="1"/>
      <c r="G66" s="1"/>
      <c r="H66" s="1"/>
      <c r="J66" s="1"/>
    </row>
    <row r="67" spans="6:10" ht="12.75">
      <c r="F67" s="1"/>
      <c r="G67" s="1"/>
      <c r="H67" s="1"/>
      <c r="J67" s="1"/>
    </row>
    <row r="68" spans="6:10" ht="12.75">
      <c r="F68" s="1"/>
      <c r="G68" s="1"/>
      <c r="H68" s="1"/>
      <c r="J68" s="1"/>
    </row>
    <row r="69" spans="6:10" ht="12.75">
      <c r="F69" s="1"/>
      <c r="G69" s="1"/>
      <c r="H69" s="1"/>
      <c r="J69" s="1"/>
    </row>
    <row r="70" spans="6:10" ht="12.75">
      <c r="F70" s="1"/>
      <c r="G70" s="1"/>
      <c r="H70" s="1"/>
      <c r="J70" s="1"/>
    </row>
    <row r="71" spans="6:10" ht="12.75">
      <c r="F71" s="1"/>
      <c r="G71" s="1"/>
      <c r="H71" s="1"/>
      <c r="J71" s="1"/>
    </row>
    <row r="72" spans="6:10" ht="12.75">
      <c r="F72" s="1"/>
      <c r="G72" s="1"/>
      <c r="H72" s="1"/>
      <c r="J72" s="1"/>
    </row>
    <row r="73" spans="6:10" ht="12.75">
      <c r="F73" s="1"/>
      <c r="G73" s="1"/>
      <c r="H73" s="1"/>
      <c r="J73" s="1"/>
    </row>
    <row r="74" spans="6:10" ht="12.75">
      <c r="F74" s="1"/>
      <c r="G74" s="1"/>
      <c r="H74" s="1"/>
      <c r="J74" s="1"/>
    </row>
    <row r="75" spans="6:10" ht="12.75">
      <c r="F75" s="1"/>
      <c r="G75" s="1"/>
      <c r="H75" s="1"/>
      <c r="J75" s="1"/>
    </row>
    <row r="76" spans="6:10" ht="12.75">
      <c r="F76" s="1"/>
      <c r="G76" s="1"/>
      <c r="H76" s="1"/>
      <c r="J76" s="1"/>
    </row>
    <row r="77" spans="6:10" ht="12.75">
      <c r="F77" s="1"/>
      <c r="G77" s="1"/>
      <c r="H77" s="1"/>
      <c r="J77" s="1"/>
    </row>
    <row r="78" spans="6:10" ht="12.75">
      <c r="F78" s="1"/>
      <c r="G78" s="1"/>
      <c r="H78" s="1"/>
      <c r="J78" s="1"/>
    </row>
    <row r="79" spans="6:10" ht="12.75">
      <c r="F79" s="1"/>
      <c r="G79" s="1"/>
      <c r="H79" s="1"/>
      <c r="J79" s="1"/>
    </row>
    <row r="80" spans="6:10" ht="12.75">
      <c r="F80" s="1"/>
      <c r="G80" s="1"/>
      <c r="H80" s="1"/>
      <c r="J80" s="1"/>
    </row>
    <row r="81" spans="6:10" ht="12.75">
      <c r="F81" s="1"/>
      <c r="G81" s="1"/>
      <c r="H81" s="1"/>
      <c r="J81" s="1"/>
    </row>
    <row r="82" spans="6:10" ht="12.75">
      <c r="F82" s="1"/>
      <c r="G82" s="1"/>
      <c r="H82" s="1"/>
      <c r="J82" s="1"/>
    </row>
    <row r="83" spans="6:10" ht="12.75">
      <c r="F83" s="1"/>
      <c r="G83" s="1"/>
      <c r="H83" s="1"/>
      <c r="J83" s="1"/>
    </row>
    <row r="84" spans="6:10" ht="12.75">
      <c r="F84" s="1"/>
      <c r="G84" s="1"/>
      <c r="H84" s="1"/>
      <c r="J84" s="1"/>
    </row>
    <row r="85" spans="6:10" ht="12.75">
      <c r="F85" s="1"/>
      <c r="G85" s="1"/>
      <c r="H85" s="1"/>
      <c r="J85" s="1"/>
    </row>
    <row r="86" spans="6:10" ht="12.75">
      <c r="F86" s="1"/>
      <c r="G86" s="1"/>
      <c r="H86" s="1"/>
      <c r="J86" s="1"/>
    </row>
    <row r="87" spans="6:10" ht="12.75">
      <c r="F87" s="1"/>
      <c r="G87" s="1"/>
      <c r="H87" s="1"/>
      <c r="J87" s="1"/>
    </row>
    <row r="88" spans="6:10" ht="12.75">
      <c r="F88" s="1"/>
      <c r="G88" s="1"/>
      <c r="H88" s="1"/>
      <c r="J88" s="1"/>
    </row>
    <row r="89" spans="6:10" ht="12.75">
      <c r="F89" s="1"/>
      <c r="G89" s="1"/>
      <c r="H89" s="1"/>
      <c r="J89" s="1"/>
    </row>
    <row r="90" spans="6:10" ht="12.75">
      <c r="F90" s="1"/>
      <c r="G90" s="1"/>
      <c r="H90" s="1"/>
      <c r="J90" s="1"/>
    </row>
    <row r="91" spans="6:10" ht="12.75">
      <c r="F91" s="1"/>
      <c r="G91" s="1"/>
      <c r="H91" s="1"/>
      <c r="J91" s="1"/>
    </row>
    <row r="92" spans="6:10" ht="12.75">
      <c r="F92" s="1"/>
      <c r="G92" s="1"/>
      <c r="H92" s="1"/>
      <c r="J92" s="1"/>
    </row>
    <row r="93" spans="6:10" ht="12.75">
      <c r="F93" s="1"/>
      <c r="G93" s="1"/>
      <c r="H93" s="1"/>
      <c r="J93" s="1"/>
    </row>
    <row r="94" spans="6:10" ht="12.75">
      <c r="F94" s="1"/>
      <c r="G94" s="1"/>
      <c r="H94" s="1"/>
      <c r="J94" s="1"/>
    </row>
    <row r="95" spans="6:10" ht="12.75">
      <c r="F95" s="1"/>
      <c r="G95" s="1"/>
      <c r="H95" s="1"/>
      <c r="J95" s="1"/>
    </row>
  </sheetData>
  <sheetProtection/>
  <mergeCells count="6">
    <mergeCell ref="C1:H1"/>
    <mergeCell ref="C11:I11"/>
    <mergeCell ref="C15:I15"/>
    <mergeCell ref="C16:I16"/>
    <mergeCell ref="B3:G3"/>
    <mergeCell ref="B2:J2"/>
  </mergeCells>
  <conditionalFormatting sqref="G12:G14 G6:G10">
    <cfRule type="cellIs" priority="5" dxfId="41" operator="equal" stopIfTrue="1">
      <formula>"N/A"</formula>
    </cfRule>
  </conditionalFormatting>
  <conditionalFormatting sqref="J12:J14 H12:H14 J6:J10 H6:H10">
    <cfRule type="expression" priority="6" dxfId="0" stopIfTrue="1">
      <formula>AND(H6&lt;&gt;"Included",ISTEXT(H6))</formula>
    </cfRule>
  </conditionalFormatting>
  <conditionalFormatting sqref="A1">
    <cfRule type="expression" priority="3" dxfId="39" stopIfTrue="1">
      <formula>SEARCH("Failed to retrieve online pricing!",'MDF.TC5'!#REF!)&gt;0</formula>
    </cfRule>
  </conditionalFormatting>
  <conditionalFormatting sqref="F6:F10">
    <cfRule type="expression" priority="2" dxfId="0" stopIfTrue="1">
      <formula>AND(F6&lt;&gt;"Included",ISTEXT(F6))</formula>
    </cfRule>
  </conditionalFormatting>
  <conditionalFormatting sqref="F12:F14">
    <cfRule type="expression" priority="1" dxfId="0" stopIfTrue="1">
      <formula>AND(F12&lt;&gt;"Included",ISTEXT(F12))</formula>
    </cfRule>
  </conditionalFormatting>
  <hyperlinks>
    <hyperlink ref="A3" r:id="rId1" tooltip="Click to get help on how to create your own template…" display="Help"/>
  </hyperlinks>
  <printOptions horizontalCentered="1"/>
  <pageMargins left="0.25" right="0.25" top="0.25" bottom="0.25" header="0.25" footer="0.25"/>
  <pageSetup orientation="portrait" scale="61"/>
</worksheet>
</file>

<file path=xl/worksheets/sheet8.xml><?xml version="1.0" encoding="utf-8"?>
<worksheet xmlns="http://schemas.openxmlformats.org/spreadsheetml/2006/main" xmlns:r="http://schemas.openxmlformats.org/officeDocument/2006/relationships">
  <dimension ref="A1:AB95"/>
  <sheetViews>
    <sheetView showGridLines="0" zoomScale="80" zoomScaleNormal="80" zoomScalePageLayoutView="0" workbookViewId="0" topLeftCell="A1">
      <selection activeCell="F12" sqref="F12:F14"/>
    </sheetView>
  </sheetViews>
  <sheetFormatPr defaultColWidth="9.140625" defaultRowHeight="12.75" customHeight="1"/>
  <cols>
    <col min="1" max="1" width="2.00390625" style="1" customWidth="1"/>
    <col min="2" max="2" width="26.7109375" style="1" customWidth="1"/>
    <col min="3" max="3" width="16.7109375" style="1" customWidth="1"/>
    <col min="4" max="4" width="18.7109375" style="1" customWidth="1"/>
    <col min="5" max="5" width="48.7109375" style="1" customWidth="1"/>
    <col min="6" max="6" width="13.7109375" style="2" customWidth="1"/>
    <col min="7" max="7" width="10.7109375" style="3" customWidth="1"/>
    <col min="8" max="8" width="11.7109375" style="2" customWidth="1"/>
    <col min="9" max="9" width="4.7109375" style="1" customWidth="1"/>
    <col min="10" max="10" width="18.7109375" style="2" customWidth="1"/>
    <col min="11" max="11" width="14.00390625" style="1" customWidth="1"/>
    <col min="12" max="14" width="12.7109375" style="1" hidden="1" customWidth="1"/>
    <col min="15" max="15" width="13.421875" style="1" hidden="1" customWidth="1"/>
    <col min="16" max="16" width="9.140625" style="1" hidden="1" customWidth="1"/>
    <col min="17" max="17" width="6.00390625" style="1" hidden="1" customWidth="1"/>
    <col min="18" max="18" width="9.140625" style="1" hidden="1" customWidth="1"/>
    <col min="19" max="19" width="9.00390625" style="1" hidden="1" customWidth="1"/>
    <col min="20" max="20" width="0.42578125" style="1" hidden="1" customWidth="1"/>
    <col min="21" max="27" width="17.140625" style="1" hidden="1" customWidth="1"/>
    <col min="28" max="28" width="22.8515625" style="1" hidden="1" customWidth="1"/>
    <col min="29" max="29" width="4.140625" style="1" hidden="1" customWidth="1"/>
    <col min="30" max="51" width="9.140625" style="1" hidden="1" customWidth="1"/>
    <col min="52" max="52" width="0.42578125" style="1" hidden="1" customWidth="1"/>
    <col min="53" max="71" width="9.140625" style="1" hidden="1" customWidth="1"/>
    <col min="72" max="73" width="0" style="1" hidden="1" customWidth="1"/>
    <col min="74" max="16384" width="9.140625" style="1" customWidth="1"/>
  </cols>
  <sheetData>
    <row r="1" spans="2:9" s="89" customFormat="1" ht="33" customHeight="1">
      <c r="B1" s="88" t="s">
        <v>69</v>
      </c>
      <c r="C1" s="163"/>
      <c r="D1" s="163"/>
      <c r="E1" s="164"/>
      <c r="F1" s="165"/>
      <c r="G1" s="164"/>
      <c r="H1" s="163"/>
      <c r="I1" s="90"/>
    </row>
    <row r="2" spans="2:10" ht="0.75" customHeight="1">
      <c r="B2" s="148"/>
      <c r="C2" s="148"/>
      <c r="D2" s="148"/>
      <c r="E2" s="148"/>
      <c r="F2" s="148"/>
      <c r="G2" s="148"/>
      <c r="H2" s="148"/>
      <c r="I2" s="148"/>
      <c r="J2" s="148"/>
    </row>
    <row r="3" spans="1:9" ht="12.75">
      <c r="A3" s="4"/>
      <c r="B3" s="162"/>
      <c r="C3" s="162"/>
      <c r="D3" s="162"/>
      <c r="E3" s="162"/>
      <c r="F3" s="162"/>
      <c r="G3" s="162"/>
      <c r="H3" s="6"/>
      <c r="I3" s="7"/>
    </row>
    <row r="4" spans="1:10" ht="13.5">
      <c r="A4" s="8"/>
      <c r="C4" s="5"/>
      <c r="D4" s="7"/>
      <c r="E4" s="7"/>
      <c r="F4" s="9"/>
      <c r="G4" s="10"/>
      <c r="H4" s="9"/>
      <c r="I4" s="11"/>
      <c r="J4" s="9"/>
    </row>
    <row r="5" spans="2:10" ht="27">
      <c r="B5" s="12" t="s">
        <v>9</v>
      </c>
      <c r="C5" s="12" t="s">
        <v>7</v>
      </c>
      <c r="D5" s="12" t="s">
        <v>38</v>
      </c>
      <c r="E5" s="12" t="s">
        <v>0</v>
      </c>
      <c r="F5" s="13" t="s">
        <v>17</v>
      </c>
      <c r="G5" s="14" t="s">
        <v>55</v>
      </c>
      <c r="H5" s="13" t="s">
        <v>33</v>
      </c>
      <c r="I5" s="12" t="s">
        <v>31</v>
      </c>
      <c r="J5" s="13" t="s">
        <v>45</v>
      </c>
    </row>
    <row r="6" spans="2:24" ht="25.5" customHeight="1">
      <c r="B6" s="22" t="s">
        <v>41</v>
      </c>
      <c r="C6" s="18" t="s">
        <v>41</v>
      </c>
      <c r="D6" s="18" t="s">
        <v>56</v>
      </c>
      <c r="E6" s="19" t="s">
        <v>28</v>
      </c>
      <c r="F6" s="70">
        <v>0</v>
      </c>
      <c r="G6" s="20">
        <v>0</v>
      </c>
      <c r="H6" s="15">
        <f>IF(ISNUMBER(F6),ROUND(F6-IF(ISNUMBER(G6),G6*F6/100,0),2),IF(ISBLANK(F6),"  ",F6))</f>
        <v>0</v>
      </c>
      <c r="I6" s="21">
        <v>1</v>
      </c>
      <c r="J6" s="16">
        <f>IF(ISNUMBER(H6),H6*I6,IF(ISBLANK(H6),"  ",H6))</f>
        <v>0</v>
      </c>
      <c r="X6" s="1">
        <v>2</v>
      </c>
    </row>
    <row r="7" spans="2:24" ht="25.5" customHeight="1">
      <c r="B7" s="28" t="s">
        <v>60</v>
      </c>
      <c r="C7" s="23" t="s">
        <v>60</v>
      </c>
      <c r="D7" s="23" t="s">
        <v>56</v>
      </c>
      <c r="E7" s="23" t="s">
        <v>2</v>
      </c>
      <c r="F7" s="70">
        <v>0</v>
      </c>
      <c r="G7" s="24">
        <v>0</v>
      </c>
      <c r="H7" s="15">
        <f>IF(ISNUMBER(F7),ROUND(F7-IF(ISNUMBER(G7),G7*F7/100,0),2),IF(ISBLANK(F7),"  ",F7))</f>
        <v>0</v>
      </c>
      <c r="I7" s="25">
        <v>1</v>
      </c>
      <c r="J7" s="16">
        <f>IF(ISNUMBER(H7),H7*I7,IF(ISBLANK(H7),"  ",H7))</f>
        <v>0</v>
      </c>
      <c r="X7" s="1">
        <v>2</v>
      </c>
    </row>
    <row r="8" spans="2:24" ht="25.5" customHeight="1">
      <c r="B8" s="28" t="s">
        <v>19</v>
      </c>
      <c r="C8" s="23" t="s">
        <v>19</v>
      </c>
      <c r="D8" s="23" t="s">
        <v>56</v>
      </c>
      <c r="E8" s="23" t="s">
        <v>44</v>
      </c>
      <c r="F8" s="70">
        <v>0</v>
      </c>
      <c r="G8" s="24">
        <v>0</v>
      </c>
      <c r="H8" s="15">
        <f>IF(ISNUMBER(F8),ROUND(F8-IF(ISNUMBER(G8),G8*F8/100,0),2),IF(ISBLANK(F8),"  ",F8))</f>
        <v>0</v>
      </c>
      <c r="I8" s="25">
        <v>1</v>
      </c>
      <c r="J8" s="16">
        <f>IF(ISNUMBER(H8),H8*I8,IF(ISBLANK(H8),"  ",H8))</f>
        <v>0</v>
      </c>
      <c r="X8" s="1">
        <v>2</v>
      </c>
    </row>
    <row r="9" spans="2:24" ht="25.5" customHeight="1">
      <c r="B9" s="28" t="s">
        <v>128</v>
      </c>
      <c r="C9" s="23" t="s">
        <v>128</v>
      </c>
      <c r="D9" s="23" t="s">
        <v>56</v>
      </c>
      <c r="E9" s="23" t="s">
        <v>123</v>
      </c>
      <c r="F9" s="70">
        <v>0</v>
      </c>
      <c r="G9" s="24">
        <v>0</v>
      </c>
      <c r="H9" s="15">
        <f>IF(ISNUMBER(F9),ROUND(F9-IF(ISNUMBER(G9),G9*F9/100,0),2),IF(ISBLANK(F9),"  ",F9))</f>
        <v>0</v>
      </c>
      <c r="I9" s="25">
        <v>1</v>
      </c>
      <c r="J9" s="16">
        <f>IF(ISNUMBER(H9),H9*I9,IF(ISBLANK(H9),"  ",H9))</f>
        <v>0</v>
      </c>
      <c r="X9" s="1">
        <v>2</v>
      </c>
    </row>
    <row r="10" spans="2:24" ht="25.5" customHeight="1">
      <c r="B10" s="28" t="s">
        <v>58</v>
      </c>
      <c r="C10" s="23" t="s">
        <v>58</v>
      </c>
      <c r="D10" s="23" t="s">
        <v>56</v>
      </c>
      <c r="E10" s="23" t="s">
        <v>5</v>
      </c>
      <c r="F10" s="70">
        <v>0</v>
      </c>
      <c r="G10" s="24">
        <v>0</v>
      </c>
      <c r="H10" s="15">
        <f>IF(ISNUMBER(F10),ROUND(F10-IF(ISNUMBER(G10),G10*F10/100,0),2),IF(ISBLANK(F10),"  ",F10))</f>
        <v>0</v>
      </c>
      <c r="I10" s="25">
        <v>1</v>
      </c>
      <c r="J10" s="16">
        <f>IF(ISNUMBER(H10),H10*I10,IF(ISBLANK(H10),"  ",H10))</f>
        <v>0</v>
      </c>
      <c r="X10" s="1">
        <v>2</v>
      </c>
    </row>
    <row r="11" spans="3:24" ht="14.25" customHeight="1">
      <c r="C11" s="161" t="s">
        <v>41</v>
      </c>
      <c r="D11" s="145"/>
      <c r="E11" s="145"/>
      <c r="F11" s="146"/>
      <c r="G11" s="147"/>
      <c r="H11" s="146"/>
      <c r="I11" s="161"/>
      <c r="J11" s="17">
        <f>SUMIF(X6:X10,"=2",J6:J10)</f>
        <v>0</v>
      </c>
      <c r="X11" s="1">
        <v>1</v>
      </c>
    </row>
    <row r="12" spans="2:24" ht="25.5" customHeight="1">
      <c r="B12" s="22" t="s">
        <v>30</v>
      </c>
      <c r="C12" s="18" t="s">
        <v>30</v>
      </c>
      <c r="D12" s="18" t="s">
        <v>56</v>
      </c>
      <c r="E12" s="19" t="s">
        <v>62</v>
      </c>
      <c r="F12" s="70">
        <v>0</v>
      </c>
      <c r="G12" s="20">
        <v>0</v>
      </c>
      <c r="H12" s="15">
        <f>IF(ISNUMBER(F12),ROUND(F12-IF(ISNUMBER(G12),G12*F12/100,0),2),IF(ISBLANK(F12),"  ",F12))</f>
        <v>0</v>
      </c>
      <c r="I12" s="21">
        <v>1</v>
      </c>
      <c r="J12" s="16">
        <f>IF(ISNUMBER(H12),H12*I12,IF(ISBLANK(H12),"  ",H12))</f>
        <v>0</v>
      </c>
      <c r="X12" s="1">
        <v>2</v>
      </c>
    </row>
    <row r="13" spans="2:24" ht="13.5" customHeight="1">
      <c r="B13" s="28" t="s">
        <v>13</v>
      </c>
      <c r="C13" s="23" t="s">
        <v>13</v>
      </c>
      <c r="D13" s="23" t="s">
        <v>56</v>
      </c>
      <c r="E13" s="23" t="s">
        <v>63</v>
      </c>
      <c r="F13" s="70">
        <v>0</v>
      </c>
      <c r="G13" s="24">
        <v>0</v>
      </c>
      <c r="H13" s="15">
        <f>IF(ISNUMBER(F13),ROUND(F13-IF(ISNUMBER(G13),G13*F13/100,0),2),IF(ISBLANK(F13),"  ",F13))</f>
        <v>0</v>
      </c>
      <c r="I13" s="25">
        <v>1</v>
      </c>
      <c r="J13" s="16">
        <f>IF(ISNUMBER(H13),H13*I13,IF(ISBLANK(H13),"  ",H13))</f>
        <v>0</v>
      </c>
      <c r="X13" s="1">
        <v>2</v>
      </c>
    </row>
    <row r="14" spans="2:24" ht="25.5" customHeight="1">
      <c r="B14" s="28" t="s">
        <v>128</v>
      </c>
      <c r="C14" s="23" t="s">
        <v>128</v>
      </c>
      <c r="D14" s="23" t="s">
        <v>56</v>
      </c>
      <c r="E14" s="23" t="s">
        <v>124</v>
      </c>
      <c r="F14" s="70">
        <v>0</v>
      </c>
      <c r="G14" s="24">
        <v>0</v>
      </c>
      <c r="H14" s="15">
        <f>IF(ISNUMBER(F14),ROUND(F14-IF(ISNUMBER(G14),G14*F14/100,0),2),IF(ISBLANK(F14),"  ",F14))</f>
        <v>0</v>
      </c>
      <c r="I14" s="25">
        <v>1</v>
      </c>
      <c r="J14" s="16">
        <f>IF(ISNUMBER(H14),H14*I14,IF(ISBLANK(H14),"  ",H14))</f>
        <v>0</v>
      </c>
      <c r="X14" s="1">
        <v>2</v>
      </c>
    </row>
    <row r="15" spans="3:24" ht="14.25" customHeight="1">
      <c r="C15" s="161" t="s">
        <v>30</v>
      </c>
      <c r="D15" s="145"/>
      <c r="E15" s="145"/>
      <c r="F15" s="146"/>
      <c r="G15" s="147"/>
      <c r="H15" s="146"/>
      <c r="I15" s="161"/>
      <c r="J15" s="17">
        <f>SUMIF(X12:X14,"=2",J12:J14)</f>
        <v>0</v>
      </c>
      <c r="X15" s="1">
        <v>1</v>
      </c>
    </row>
    <row r="16" spans="3:28" ht="14.25" customHeight="1">
      <c r="C16" s="161" t="s">
        <v>48</v>
      </c>
      <c r="D16" s="145"/>
      <c r="E16" s="145"/>
      <c r="F16" s="146"/>
      <c r="G16" s="147"/>
      <c r="H16" s="146"/>
      <c r="I16" s="161"/>
      <c r="J16" s="17">
        <f>SUMIF(X6:X15,"=1",J6:J15)</f>
        <v>0</v>
      </c>
      <c r="X16" s="1">
        <v>0</v>
      </c>
      <c r="AB16" s="1">
        <f>SUM('MDF.TC5'!$AB$16,'MDF.TC6'!$J$16)</f>
        <v>0</v>
      </c>
    </row>
    <row r="45" spans="6:10" ht="30.75" customHeight="1">
      <c r="F45" s="1"/>
      <c r="G45" s="1"/>
      <c r="H45" s="1"/>
      <c r="J45" s="1"/>
    </row>
    <row r="46" spans="6:10" ht="12.75">
      <c r="F46" s="1"/>
      <c r="G46" s="1"/>
      <c r="H46" s="1"/>
      <c r="J46" s="1"/>
    </row>
    <row r="47" spans="6:10" ht="12.75">
      <c r="F47" s="1"/>
      <c r="G47" s="1"/>
      <c r="H47" s="1"/>
      <c r="J47" s="1"/>
    </row>
    <row r="48" spans="6:10" ht="18" customHeight="1">
      <c r="F48" s="1"/>
      <c r="G48" s="1"/>
      <c r="H48" s="1"/>
      <c r="J48" s="1"/>
    </row>
    <row r="49" spans="6:10" ht="33" customHeight="1">
      <c r="F49" s="1"/>
      <c r="G49" s="1"/>
      <c r="H49" s="1"/>
      <c r="J49" s="1"/>
    </row>
    <row r="50" spans="6:10" ht="30.75" customHeight="1">
      <c r="F50" s="1"/>
      <c r="G50" s="1"/>
      <c r="H50" s="1"/>
      <c r="J50" s="1"/>
    </row>
    <row r="51" spans="6:10" ht="12" customHeight="1">
      <c r="F51" s="1"/>
      <c r="G51" s="1"/>
      <c r="H51" s="1"/>
      <c r="J51" s="1"/>
    </row>
    <row r="52" spans="6:10" ht="12.75">
      <c r="F52" s="1"/>
      <c r="G52" s="1"/>
      <c r="H52" s="1"/>
      <c r="J52" s="1"/>
    </row>
    <row r="53" spans="6:10" ht="12.75">
      <c r="F53" s="1"/>
      <c r="G53" s="1"/>
      <c r="H53" s="1"/>
      <c r="J53" s="1"/>
    </row>
    <row r="54" spans="6:10" ht="12.75">
      <c r="F54" s="1"/>
      <c r="G54" s="1"/>
      <c r="H54" s="1"/>
      <c r="J54" s="1"/>
    </row>
    <row r="55" spans="6:10" ht="12.75">
      <c r="F55" s="1"/>
      <c r="G55" s="1"/>
      <c r="H55" s="1"/>
      <c r="J55" s="1"/>
    </row>
    <row r="56" spans="6:10" ht="12.75">
      <c r="F56" s="1"/>
      <c r="G56" s="1"/>
      <c r="H56" s="1"/>
      <c r="J56" s="1"/>
    </row>
    <row r="57" spans="6:10" ht="12.75">
      <c r="F57" s="1"/>
      <c r="G57" s="1"/>
      <c r="H57" s="1"/>
      <c r="J57" s="1"/>
    </row>
    <row r="58" spans="6:10" ht="12.75">
      <c r="F58" s="1"/>
      <c r="G58" s="1"/>
      <c r="H58" s="1"/>
      <c r="J58" s="1"/>
    </row>
    <row r="59" spans="6:10" ht="12.75">
      <c r="F59" s="1"/>
      <c r="G59" s="1"/>
      <c r="H59" s="1"/>
      <c r="J59" s="1"/>
    </row>
    <row r="60" spans="6:10" ht="12.75">
      <c r="F60" s="1"/>
      <c r="G60" s="1"/>
      <c r="H60" s="1"/>
      <c r="J60" s="1"/>
    </row>
    <row r="61" spans="6:10" ht="12.75">
      <c r="F61" s="1"/>
      <c r="G61" s="1"/>
      <c r="H61" s="1"/>
      <c r="J61" s="1"/>
    </row>
    <row r="62" spans="6:10" ht="12.75">
      <c r="F62" s="1"/>
      <c r="G62" s="1"/>
      <c r="H62" s="1"/>
      <c r="J62" s="1"/>
    </row>
    <row r="63" spans="6:10" ht="12.75">
      <c r="F63" s="1"/>
      <c r="G63" s="1"/>
      <c r="H63" s="1"/>
      <c r="J63" s="1"/>
    </row>
    <row r="64" spans="6:10" ht="12.75">
      <c r="F64" s="1"/>
      <c r="G64" s="1"/>
      <c r="H64" s="1"/>
      <c r="J64" s="1"/>
    </row>
    <row r="65" spans="6:10" ht="12.75">
      <c r="F65" s="1"/>
      <c r="G65" s="1"/>
      <c r="H65" s="1"/>
      <c r="J65" s="1"/>
    </row>
    <row r="66" spans="6:10" ht="12.75">
      <c r="F66" s="1"/>
      <c r="G66" s="1"/>
      <c r="H66" s="1"/>
      <c r="J66" s="1"/>
    </row>
    <row r="67" spans="6:10" ht="12.75">
      <c r="F67" s="1"/>
      <c r="G67" s="1"/>
      <c r="H67" s="1"/>
      <c r="J67" s="1"/>
    </row>
    <row r="68" spans="6:10" ht="12.75">
      <c r="F68" s="1"/>
      <c r="G68" s="1"/>
      <c r="H68" s="1"/>
      <c r="J68" s="1"/>
    </row>
    <row r="69" spans="6:10" ht="12.75">
      <c r="F69" s="1"/>
      <c r="G69" s="1"/>
      <c r="H69" s="1"/>
      <c r="J69" s="1"/>
    </row>
    <row r="70" spans="6:10" ht="12.75">
      <c r="F70" s="1"/>
      <c r="G70" s="1"/>
      <c r="H70" s="1"/>
      <c r="J70" s="1"/>
    </row>
    <row r="71" spans="6:10" ht="12.75">
      <c r="F71" s="1"/>
      <c r="G71" s="1"/>
      <c r="H71" s="1"/>
      <c r="J71" s="1"/>
    </row>
    <row r="72" spans="6:10" ht="12.75">
      <c r="F72" s="1"/>
      <c r="G72" s="1"/>
      <c r="H72" s="1"/>
      <c r="J72" s="1"/>
    </row>
    <row r="73" spans="6:10" ht="12.75">
      <c r="F73" s="1"/>
      <c r="G73" s="1"/>
      <c r="H73" s="1"/>
      <c r="J73" s="1"/>
    </row>
    <row r="74" spans="6:10" ht="12.75">
      <c r="F74" s="1"/>
      <c r="G74" s="1"/>
      <c r="H74" s="1"/>
      <c r="J74" s="1"/>
    </row>
    <row r="75" spans="6:10" ht="12.75">
      <c r="F75" s="1"/>
      <c r="G75" s="1"/>
      <c r="H75" s="1"/>
      <c r="J75" s="1"/>
    </row>
    <row r="76" spans="6:10" ht="12.75">
      <c r="F76" s="1"/>
      <c r="G76" s="1"/>
      <c r="H76" s="1"/>
      <c r="J76" s="1"/>
    </row>
    <row r="77" spans="6:10" ht="12.75">
      <c r="F77" s="1"/>
      <c r="G77" s="1"/>
      <c r="H77" s="1"/>
      <c r="J77" s="1"/>
    </row>
    <row r="78" spans="6:10" ht="12.75">
      <c r="F78" s="1"/>
      <c r="G78" s="1"/>
      <c r="H78" s="1"/>
      <c r="J78" s="1"/>
    </row>
    <row r="79" spans="6:10" ht="12.75">
      <c r="F79" s="1"/>
      <c r="G79" s="1"/>
      <c r="H79" s="1"/>
      <c r="J79" s="1"/>
    </row>
    <row r="80" spans="6:10" ht="12.75">
      <c r="F80" s="1"/>
      <c r="G80" s="1"/>
      <c r="H80" s="1"/>
      <c r="J80" s="1"/>
    </row>
    <row r="81" spans="6:10" ht="12.75">
      <c r="F81" s="1"/>
      <c r="G81" s="1"/>
      <c r="H81" s="1"/>
      <c r="J81" s="1"/>
    </row>
    <row r="82" spans="6:10" ht="12.75">
      <c r="F82" s="1"/>
      <c r="G82" s="1"/>
      <c r="H82" s="1"/>
      <c r="J82" s="1"/>
    </row>
    <row r="83" spans="6:10" ht="12.75">
      <c r="F83" s="1"/>
      <c r="G83" s="1"/>
      <c r="H83" s="1"/>
      <c r="J83" s="1"/>
    </row>
    <row r="84" spans="6:10" ht="12.75">
      <c r="F84" s="1"/>
      <c r="G84" s="1"/>
      <c r="H84" s="1"/>
      <c r="J84" s="1"/>
    </row>
    <row r="85" spans="6:10" ht="12.75">
      <c r="F85" s="1"/>
      <c r="G85" s="1"/>
      <c r="H85" s="1"/>
      <c r="J85" s="1"/>
    </row>
    <row r="86" spans="6:10" ht="12.75">
      <c r="F86" s="1"/>
      <c r="G86" s="1"/>
      <c r="H86" s="1"/>
      <c r="J86" s="1"/>
    </row>
    <row r="87" spans="6:10" ht="12.75">
      <c r="F87" s="1"/>
      <c r="G87" s="1"/>
      <c r="H87" s="1"/>
      <c r="J87" s="1"/>
    </row>
    <row r="88" spans="6:10" ht="12.75">
      <c r="F88" s="1"/>
      <c r="G88" s="1"/>
      <c r="H88" s="1"/>
      <c r="J88" s="1"/>
    </row>
    <row r="89" spans="6:10" ht="12.75">
      <c r="F89" s="1"/>
      <c r="G89" s="1"/>
      <c r="H89" s="1"/>
      <c r="J89" s="1"/>
    </row>
    <row r="90" spans="6:10" ht="12.75">
      <c r="F90" s="1"/>
      <c r="G90" s="1"/>
      <c r="H90" s="1"/>
      <c r="J90" s="1"/>
    </row>
    <row r="91" spans="6:10" ht="12.75">
      <c r="F91" s="1"/>
      <c r="G91" s="1"/>
      <c r="H91" s="1"/>
      <c r="J91" s="1"/>
    </row>
    <row r="92" spans="6:10" ht="12.75">
      <c r="F92" s="1"/>
      <c r="G92" s="1"/>
      <c r="H92" s="1"/>
      <c r="J92" s="1"/>
    </row>
    <row r="93" spans="6:10" ht="12.75">
      <c r="F93" s="1"/>
      <c r="G93" s="1"/>
      <c r="H93" s="1"/>
      <c r="J93" s="1"/>
    </row>
    <row r="94" spans="6:10" ht="12.75">
      <c r="F94" s="1"/>
      <c r="G94" s="1"/>
      <c r="H94" s="1"/>
      <c r="J94" s="1"/>
    </row>
    <row r="95" spans="6:10" ht="12.75">
      <c r="F95" s="1"/>
      <c r="G95" s="1"/>
      <c r="H95" s="1"/>
      <c r="J95" s="1"/>
    </row>
  </sheetData>
  <sheetProtection/>
  <mergeCells count="6">
    <mergeCell ref="C1:H1"/>
    <mergeCell ref="C11:I11"/>
    <mergeCell ref="C15:I15"/>
    <mergeCell ref="C16:I16"/>
    <mergeCell ref="B3:G3"/>
    <mergeCell ref="B2:J2"/>
  </mergeCells>
  <conditionalFormatting sqref="G12:G14 G6:G10">
    <cfRule type="cellIs" priority="5" dxfId="41" operator="equal" stopIfTrue="1">
      <formula>"N/A"</formula>
    </cfRule>
  </conditionalFormatting>
  <conditionalFormatting sqref="J12:J14 H12:H14 J6:J10 H6:H10">
    <cfRule type="expression" priority="6" dxfId="0" stopIfTrue="1">
      <formula>AND(H6&lt;&gt;"Included",ISTEXT(H6))</formula>
    </cfRule>
  </conditionalFormatting>
  <conditionalFormatting sqref="A1">
    <cfRule type="expression" priority="3" dxfId="39" stopIfTrue="1">
      <formula>SEARCH("Failed to retrieve online pricing!",'MDF.TC6'!#REF!)&gt;0</formula>
    </cfRule>
  </conditionalFormatting>
  <conditionalFormatting sqref="F6:F10">
    <cfRule type="expression" priority="2" dxfId="0" stopIfTrue="1">
      <formula>AND(F6&lt;&gt;"Included",ISTEXT(F6))</formula>
    </cfRule>
  </conditionalFormatting>
  <conditionalFormatting sqref="F12:F14">
    <cfRule type="expression" priority="1" dxfId="0" stopIfTrue="1">
      <formula>AND(F12&lt;&gt;"Included",ISTEXT(F12))</formula>
    </cfRule>
  </conditionalFormatting>
  <hyperlinks>
    <hyperlink ref="A3" r:id="rId1" tooltip="Click to get help on how to create your own template…" display="Help"/>
  </hyperlinks>
  <printOptions horizontalCentered="1"/>
  <pageMargins left="0.25" right="0.25" top="0.25" bottom="0.25" header="0.25" footer="0.25"/>
  <pageSetup orientation="portrait" scale="61"/>
</worksheet>
</file>

<file path=xl/worksheets/sheet9.xml><?xml version="1.0" encoding="utf-8"?>
<worksheet xmlns="http://schemas.openxmlformats.org/spreadsheetml/2006/main" xmlns:r="http://schemas.openxmlformats.org/officeDocument/2006/relationships">
  <dimension ref="A1:AB95"/>
  <sheetViews>
    <sheetView showGridLines="0" zoomScale="80" zoomScaleNormal="80" zoomScalePageLayoutView="0" workbookViewId="0" topLeftCell="A1">
      <selection activeCell="E19" sqref="E19"/>
    </sheetView>
  </sheetViews>
  <sheetFormatPr defaultColWidth="9.140625" defaultRowHeight="12.75" customHeight="1"/>
  <cols>
    <col min="1" max="1" width="2.00390625" style="1" customWidth="1"/>
    <col min="2" max="2" width="26.7109375" style="1" customWidth="1"/>
    <col min="3" max="4" width="18.7109375" style="1" customWidth="1"/>
    <col min="5" max="5" width="48.7109375" style="1" customWidth="1"/>
    <col min="6" max="6" width="13.7109375" style="2" customWidth="1"/>
    <col min="7" max="7" width="10.7109375" style="3" customWidth="1"/>
    <col min="8" max="8" width="11.7109375" style="2" customWidth="1"/>
    <col min="9" max="9" width="4.7109375" style="1" customWidth="1"/>
    <col min="10" max="10" width="18.7109375" style="2" customWidth="1"/>
    <col min="11" max="11" width="14.00390625" style="1" customWidth="1"/>
    <col min="12" max="14" width="12.7109375" style="1" hidden="1" customWidth="1"/>
    <col min="15" max="15" width="13.421875" style="1" hidden="1" customWidth="1"/>
    <col min="16" max="16" width="9.140625" style="1" hidden="1" customWidth="1"/>
    <col min="17" max="17" width="6.00390625" style="1" hidden="1" customWidth="1"/>
    <col min="18" max="18" width="9.140625" style="1" hidden="1" customWidth="1"/>
    <col min="19" max="19" width="9.00390625" style="1" hidden="1" customWidth="1"/>
    <col min="20" max="20" width="0.42578125" style="1" hidden="1" customWidth="1"/>
    <col min="21" max="27" width="17.140625" style="1" hidden="1" customWidth="1"/>
    <col min="28" max="28" width="22.8515625" style="1" hidden="1" customWidth="1"/>
    <col min="29" max="29" width="4.140625" style="1" hidden="1" customWidth="1"/>
    <col min="30" max="51" width="9.140625" style="1" hidden="1" customWidth="1"/>
    <col min="52" max="52" width="0.42578125" style="1" hidden="1" customWidth="1"/>
    <col min="53" max="71" width="9.140625" style="1" hidden="1" customWidth="1"/>
    <col min="72" max="73" width="0" style="1" hidden="1" customWidth="1"/>
    <col min="74" max="16384" width="9.140625" style="1" customWidth="1"/>
  </cols>
  <sheetData>
    <row r="1" spans="2:9" s="89" customFormat="1" ht="33" customHeight="1">
      <c r="B1" s="88" t="s">
        <v>69</v>
      </c>
      <c r="C1" s="163"/>
      <c r="D1" s="163"/>
      <c r="E1" s="164"/>
      <c r="F1" s="165"/>
      <c r="G1" s="164"/>
      <c r="H1" s="163"/>
      <c r="I1" s="90"/>
    </row>
    <row r="2" spans="2:10" ht="0.75" customHeight="1">
      <c r="B2" s="148"/>
      <c r="C2" s="148"/>
      <c r="D2" s="148"/>
      <c r="E2" s="148"/>
      <c r="F2" s="148"/>
      <c r="G2" s="148"/>
      <c r="H2" s="148"/>
      <c r="I2" s="148"/>
      <c r="J2" s="148"/>
    </row>
    <row r="3" spans="1:9" ht="12.75">
      <c r="A3" s="4"/>
      <c r="B3" s="162"/>
      <c r="C3" s="162"/>
      <c r="D3" s="162"/>
      <c r="E3" s="162"/>
      <c r="F3" s="162"/>
      <c r="G3" s="162"/>
      <c r="H3" s="6"/>
      <c r="I3" s="7"/>
    </row>
    <row r="4" spans="1:10" ht="13.5">
      <c r="A4" s="8"/>
      <c r="C4" s="5"/>
      <c r="D4" s="7"/>
      <c r="E4" s="7"/>
      <c r="F4" s="9"/>
      <c r="G4" s="10"/>
      <c r="H4" s="9"/>
      <c r="I4" s="11"/>
      <c r="J4" s="9"/>
    </row>
    <row r="5" spans="2:10" ht="27">
      <c r="B5" s="12" t="s">
        <v>9</v>
      </c>
      <c r="C5" s="12" t="s">
        <v>7</v>
      </c>
      <c r="D5" s="12" t="s">
        <v>38</v>
      </c>
      <c r="E5" s="12" t="s">
        <v>0</v>
      </c>
      <c r="F5" s="13" t="s">
        <v>17</v>
      </c>
      <c r="G5" s="14" t="s">
        <v>55</v>
      </c>
      <c r="H5" s="13" t="s">
        <v>33</v>
      </c>
      <c r="I5" s="12" t="s">
        <v>31</v>
      </c>
      <c r="J5" s="13" t="s">
        <v>45</v>
      </c>
    </row>
    <row r="6" spans="2:24" ht="25.5" customHeight="1">
      <c r="B6" s="22" t="s">
        <v>3</v>
      </c>
      <c r="C6" s="18" t="s">
        <v>3</v>
      </c>
      <c r="D6" s="18" t="s">
        <v>56</v>
      </c>
      <c r="E6" s="19" t="s">
        <v>16</v>
      </c>
      <c r="F6" s="70">
        <v>0</v>
      </c>
      <c r="G6" s="20">
        <v>0</v>
      </c>
      <c r="H6" s="15">
        <f>IF(ISNUMBER(F6),ROUND(F6-IF(ISNUMBER(G6),G6*F6/100,0),2),IF(ISBLANK(F6),"  ",F6))</f>
        <v>0</v>
      </c>
      <c r="I6" s="21">
        <v>2</v>
      </c>
      <c r="J6" s="16">
        <f>IF(ISNUMBER(H6),H6*I6,IF(ISBLANK(H6),"  ",H6))</f>
        <v>0</v>
      </c>
      <c r="X6" s="1">
        <v>2</v>
      </c>
    </row>
    <row r="7" spans="2:24" ht="25.5" customHeight="1">
      <c r="B7" s="28" t="s">
        <v>37</v>
      </c>
      <c r="C7" s="23" t="s">
        <v>37</v>
      </c>
      <c r="D7" s="23" t="s">
        <v>56</v>
      </c>
      <c r="E7" s="23" t="s">
        <v>64</v>
      </c>
      <c r="F7" s="70">
        <v>0</v>
      </c>
      <c r="G7" s="24">
        <v>0</v>
      </c>
      <c r="H7" s="15">
        <f>IF(ISNUMBER(F7),ROUND(F7-IF(ISNUMBER(G7),G7*F7/100,0),2),IF(ISBLANK(F7),"  ",F7))</f>
        <v>0</v>
      </c>
      <c r="I7" s="25">
        <v>2</v>
      </c>
      <c r="J7" s="16">
        <f>IF(ISNUMBER(H7),H7*I7,IF(ISBLANK(H7),"  ",H7))</f>
        <v>0</v>
      </c>
      <c r="X7" s="1">
        <v>2</v>
      </c>
    </row>
    <row r="8" spans="2:24" ht="25.5" customHeight="1">
      <c r="B8" s="28" t="s">
        <v>11</v>
      </c>
      <c r="C8" s="23" t="s">
        <v>11</v>
      </c>
      <c r="D8" s="23" t="s">
        <v>56</v>
      </c>
      <c r="E8" s="23" t="s">
        <v>24</v>
      </c>
      <c r="F8" s="70">
        <v>0</v>
      </c>
      <c r="G8" s="24">
        <v>0</v>
      </c>
      <c r="H8" s="15">
        <f>IF(ISNUMBER(F8),ROUND(F8-IF(ISNUMBER(G8),G8*F8/100,0),2),IF(ISBLANK(F8),"  ",F8))</f>
        <v>0</v>
      </c>
      <c r="I8" s="25">
        <v>2</v>
      </c>
      <c r="J8" s="16">
        <f>IF(ISNUMBER(H8),H8*I8,IF(ISBLANK(H8),"  ",H8))</f>
        <v>0</v>
      </c>
      <c r="X8" s="1">
        <v>2</v>
      </c>
    </row>
    <row r="9" spans="2:24" ht="25.5" customHeight="1">
      <c r="B9" s="28" t="s">
        <v>22</v>
      </c>
      <c r="C9" s="23" t="s">
        <v>22</v>
      </c>
      <c r="D9" s="23" t="s">
        <v>56</v>
      </c>
      <c r="E9" s="23" t="s">
        <v>47</v>
      </c>
      <c r="F9" s="70">
        <v>0</v>
      </c>
      <c r="G9" s="24">
        <v>0</v>
      </c>
      <c r="H9" s="15">
        <f>IF(ISNUMBER(F9),ROUND(F9-IF(ISNUMBER(G9),G9*F9/100,0),2),IF(ISBLANK(F9),"  ",F9))</f>
        <v>0</v>
      </c>
      <c r="I9" s="25">
        <v>2</v>
      </c>
      <c r="J9" s="16">
        <f>IF(ISNUMBER(H9),H9*I9,IF(ISBLANK(H9),"  ",H9))</f>
        <v>0</v>
      </c>
      <c r="X9" s="1">
        <v>2</v>
      </c>
    </row>
    <row r="10" spans="2:24" ht="25.5" customHeight="1">
      <c r="B10" s="28" t="s">
        <v>128</v>
      </c>
      <c r="C10" s="23" t="s">
        <v>128</v>
      </c>
      <c r="D10" s="23" t="s">
        <v>56</v>
      </c>
      <c r="E10" s="23" t="s">
        <v>127</v>
      </c>
      <c r="F10" s="70">
        <v>0</v>
      </c>
      <c r="G10" s="24">
        <v>0</v>
      </c>
      <c r="H10" s="15">
        <f>IF(ISNUMBER(F10),ROUND(F10-IF(ISNUMBER(G10),G10*F10/100,0),2),IF(ISBLANK(F10),"  ",F10))</f>
        <v>0</v>
      </c>
      <c r="I10" s="25">
        <v>2</v>
      </c>
      <c r="J10" s="16">
        <f>IF(ISNUMBER(H10),H10*I10,IF(ISBLANK(H10),"  ",H10))</f>
        <v>0</v>
      </c>
      <c r="X10" s="1">
        <v>2</v>
      </c>
    </row>
    <row r="11" spans="3:24" ht="14.25" customHeight="1">
      <c r="C11" s="161" t="s">
        <v>3</v>
      </c>
      <c r="D11" s="145"/>
      <c r="E11" s="145"/>
      <c r="F11" s="146"/>
      <c r="G11" s="147"/>
      <c r="H11" s="146"/>
      <c r="I11" s="161"/>
      <c r="J11" s="17">
        <f>SUMIF(X6:X10,"=2",J6:J10)</f>
        <v>0</v>
      </c>
      <c r="X11" s="1">
        <v>1</v>
      </c>
    </row>
    <row r="12" spans="2:24" ht="25.5" customHeight="1">
      <c r="B12" s="22" t="s">
        <v>41</v>
      </c>
      <c r="C12" s="18" t="s">
        <v>41</v>
      </c>
      <c r="D12" s="18" t="s">
        <v>56</v>
      </c>
      <c r="E12" s="19" t="s">
        <v>28</v>
      </c>
      <c r="F12" s="70">
        <v>0</v>
      </c>
      <c r="G12" s="20">
        <v>0</v>
      </c>
      <c r="H12" s="15">
        <f>IF(ISNUMBER(F12),ROUND(F12-IF(ISNUMBER(G12),G12*F12/100,0),2),IF(ISBLANK(F12),"  ",F12))</f>
        <v>0</v>
      </c>
      <c r="I12" s="21">
        <v>2</v>
      </c>
      <c r="J12" s="16">
        <f>IF(ISNUMBER(H12),H12*I12,IF(ISBLANK(H12),"  ",H12))</f>
        <v>0</v>
      </c>
      <c r="X12" s="1">
        <v>2</v>
      </c>
    </row>
    <row r="13" spans="2:24" ht="25.5" customHeight="1">
      <c r="B13" s="28" t="s">
        <v>60</v>
      </c>
      <c r="C13" s="23" t="s">
        <v>60</v>
      </c>
      <c r="D13" s="23" t="s">
        <v>56</v>
      </c>
      <c r="E13" s="23" t="s">
        <v>2</v>
      </c>
      <c r="F13" s="70">
        <v>0</v>
      </c>
      <c r="G13" s="24">
        <v>0</v>
      </c>
      <c r="H13" s="15">
        <f>IF(ISNUMBER(F13),ROUND(F13-IF(ISNUMBER(G13),G13*F13/100,0),2),IF(ISBLANK(F13),"  ",F13))</f>
        <v>0</v>
      </c>
      <c r="I13" s="25">
        <v>2</v>
      </c>
      <c r="J13" s="16">
        <f>IF(ISNUMBER(H13),H13*I13,IF(ISBLANK(H13),"  ",H13))</f>
        <v>0</v>
      </c>
      <c r="X13" s="1">
        <v>2</v>
      </c>
    </row>
    <row r="14" spans="2:24" ht="25.5" customHeight="1">
      <c r="B14" s="28" t="s">
        <v>19</v>
      </c>
      <c r="C14" s="23" t="s">
        <v>19</v>
      </c>
      <c r="D14" s="23" t="s">
        <v>56</v>
      </c>
      <c r="E14" s="23" t="s">
        <v>44</v>
      </c>
      <c r="F14" s="70">
        <v>0</v>
      </c>
      <c r="G14" s="24">
        <v>0</v>
      </c>
      <c r="H14" s="15">
        <f>IF(ISNUMBER(F14),ROUND(F14-IF(ISNUMBER(G14),G14*F14/100,0),2),IF(ISBLANK(F14),"  ",F14))</f>
        <v>0</v>
      </c>
      <c r="I14" s="25">
        <v>2</v>
      </c>
      <c r="J14" s="16">
        <f>IF(ISNUMBER(H14),H14*I14,IF(ISBLANK(H14),"  ",H14))</f>
        <v>0</v>
      </c>
      <c r="X14" s="1">
        <v>2</v>
      </c>
    </row>
    <row r="15" spans="2:24" ht="25.5" customHeight="1">
      <c r="B15" s="28" t="s">
        <v>128</v>
      </c>
      <c r="C15" s="23" t="s">
        <v>128</v>
      </c>
      <c r="D15" s="23" t="s">
        <v>56</v>
      </c>
      <c r="E15" s="23" t="s">
        <v>123</v>
      </c>
      <c r="F15" s="70">
        <v>0</v>
      </c>
      <c r="G15" s="24">
        <v>0</v>
      </c>
      <c r="H15" s="15">
        <f>IF(ISNUMBER(F15),ROUND(F15-IF(ISNUMBER(G15),G15*F15/100,0),2),IF(ISBLANK(F15),"  ",F15))</f>
        <v>0</v>
      </c>
      <c r="I15" s="25">
        <v>2</v>
      </c>
      <c r="J15" s="16">
        <f>IF(ISNUMBER(H15),H15*I15,IF(ISBLANK(H15),"  ",H15))</f>
        <v>0</v>
      </c>
      <c r="X15" s="1">
        <v>2</v>
      </c>
    </row>
    <row r="16" spans="2:24" ht="25.5" customHeight="1">
      <c r="B16" s="28" t="s">
        <v>58</v>
      </c>
      <c r="C16" s="23" t="s">
        <v>58</v>
      </c>
      <c r="D16" s="23" t="s">
        <v>56</v>
      </c>
      <c r="E16" s="23" t="s">
        <v>5</v>
      </c>
      <c r="F16" s="70">
        <v>0</v>
      </c>
      <c r="G16" s="24">
        <v>0</v>
      </c>
      <c r="H16" s="15">
        <f>IF(ISNUMBER(F16),ROUND(F16-IF(ISNUMBER(G16),G16*F16/100,0),2),IF(ISBLANK(F16),"  ",F16))</f>
        <v>0</v>
      </c>
      <c r="I16" s="25">
        <v>2</v>
      </c>
      <c r="J16" s="16">
        <f>IF(ISNUMBER(H16),H16*I16,IF(ISBLANK(H16),"  ",H16))</f>
        <v>0</v>
      </c>
      <c r="X16" s="1">
        <v>2</v>
      </c>
    </row>
    <row r="17" spans="3:24" ht="14.25" customHeight="1">
      <c r="C17" s="161" t="s">
        <v>41</v>
      </c>
      <c r="D17" s="145"/>
      <c r="E17" s="145"/>
      <c r="F17" s="146"/>
      <c r="G17" s="147"/>
      <c r="H17" s="146"/>
      <c r="I17" s="161"/>
      <c r="J17" s="17">
        <f>SUMIF(X12:X16,"=2",J12:J16)</f>
        <v>0</v>
      </c>
      <c r="X17" s="1">
        <v>1</v>
      </c>
    </row>
    <row r="18" spans="3:28" ht="14.25" customHeight="1">
      <c r="C18" s="161" t="s">
        <v>18</v>
      </c>
      <c r="D18" s="145"/>
      <c r="E18" s="145"/>
      <c r="F18" s="146"/>
      <c r="G18" s="147"/>
      <c r="H18" s="146"/>
      <c r="I18" s="161"/>
      <c r="J18" s="17">
        <f>SUMIF(X6:X17,"=1",J6:J17)</f>
        <v>0</v>
      </c>
      <c r="X18" s="1">
        <v>0</v>
      </c>
      <c r="AB18" s="1">
        <f>SUM('MDF.TC6'!$AB$16,'MDF.Wireless Bridge'!$J$18)</f>
        <v>0</v>
      </c>
    </row>
    <row r="45" spans="6:10" ht="30.75" customHeight="1">
      <c r="F45" s="1"/>
      <c r="G45" s="1"/>
      <c r="H45" s="1"/>
      <c r="J45" s="1"/>
    </row>
    <row r="46" spans="6:10" ht="12.75">
      <c r="F46" s="1"/>
      <c r="G46" s="1"/>
      <c r="H46" s="1"/>
      <c r="J46" s="1"/>
    </row>
    <row r="47" spans="6:10" ht="12.75">
      <c r="F47" s="1"/>
      <c r="G47" s="1"/>
      <c r="H47" s="1"/>
      <c r="J47" s="1"/>
    </row>
    <row r="48" spans="6:10" ht="18" customHeight="1">
      <c r="F48" s="1"/>
      <c r="G48" s="1"/>
      <c r="H48" s="1"/>
      <c r="J48" s="1"/>
    </row>
    <row r="49" spans="6:10" ht="33" customHeight="1">
      <c r="F49" s="1"/>
      <c r="G49" s="1"/>
      <c r="H49" s="1"/>
      <c r="J49" s="1"/>
    </row>
    <row r="50" spans="6:10" ht="30.75" customHeight="1">
      <c r="F50" s="1"/>
      <c r="G50" s="1"/>
      <c r="H50" s="1"/>
      <c r="J50" s="1"/>
    </row>
    <row r="51" spans="6:10" ht="12" customHeight="1">
      <c r="F51" s="1"/>
      <c r="G51" s="1"/>
      <c r="H51" s="1"/>
      <c r="J51" s="1"/>
    </row>
    <row r="52" spans="6:10" ht="12.75">
      <c r="F52" s="1"/>
      <c r="G52" s="1"/>
      <c r="H52" s="1"/>
      <c r="J52" s="1"/>
    </row>
    <row r="53" spans="6:10" ht="12.75">
      <c r="F53" s="1"/>
      <c r="G53" s="1"/>
      <c r="H53" s="1"/>
      <c r="J53" s="1"/>
    </row>
    <row r="54" spans="6:10" ht="12.75">
      <c r="F54" s="1"/>
      <c r="G54" s="1"/>
      <c r="H54" s="1"/>
      <c r="J54" s="1"/>
    </row>
    <row r="55" spans="6:10" ht="12.75">
      <c r="F55" s="1"/>
      <c r="G55" s="1"/>
      <c r="H55" s="1"/>
      <c r="J55" s="1"/>
    </row>
    <row r="56" spans="6:10" ht="12.75">
      <c r="F56" s="1"/>
      <c r="G56" s="1"/>
      <c r="H56" s="1"/>
      <c r="J56" s="1"/>
    </row>
    <row r="57" spans="6:10" ht="12.75">
      <c r="F57" s="1"/>
      <c r="G57" s="1"/>
      <c r="H57" s="1"/>
      <c r="J57" s="1"/>
    </row>
    <row r="58" spans="6:10" ht="12.75">
      <c r="F58" s="1"/>
      <c r="G58" s="1"/>
      <c r="H58" s="1"/>
      <c r="J58" s="1"/>
    </row>
    <row r="59" spans="6:10" ht="12.75">
      <c r="F59" s="1"/>
      <c r="G59" s="1"/>
      <c r="H59" s="1"/>
      <c r="J59" s="1"/>
    </row>
    <row r="60" spans="6:10" ht="12.75">
      <c r="F60" s="1"/>
      <c r="G60" s="1"/>
      <c r="H60" s="1"/>
      <c r="J60" s="1"/>
    </row>
    <row r="61" spans="6:10" ht="12.75">
      <c r="F61" s="1"/>
      <c r="G61" s="1"/>
      <c r="H61" s="1"/>
      <c r="J61" s="1"/>
    </row>
    <row r="62" spans="6:10" ht="12.75">
      <c r="F62" s="1"/>
      <c r="G62" s="1"/>
      <c r="H62" s="1"/>
      <c r="J62" s="1"/>
    </row>
    <row r="63" spans="6:10" ht="12.75">
      <c r="F63" s="1"/>
      <c r="G63" s="1"/>
      <c r="H63" s="1"/>
      <c r="J63" s="1"/>
    </row>
    <row r="64" spans="6:10" ht="12.75">
      <c r="F64" s="1"/>
      <c r="G64" s="1"/>
      <c r="H64" s="1"/>
      <c r="J64" s="1"/>
    </row>
    <row r="65" spans="6:10" ht="12.75">
      <c r="F65" s="1"/>
      <c r="G65" s="1"/>
      <c r="H65" s="1"/>
      <c r="J65" s="1"/>
    </row>
    <row r="66" spans="6:10" ht="12.75">
      <c r="F66" s="1"/>
      <c r="G66" s="1"/>
      <c r="H66" s="1"/>
      <c r="J66" s="1"/>
    </row>
    <row r="67" spans="6:10" ht="12.75">
      <c r="F67" s="1"/>
      <c r="G67" s="1"/>
      <c r="H67" s="1"/>
      <c r="J67" s="1"/>
    </row>
    <row r="68" spans="6:10" ht="12.75">
      <c r="F68" s="1"/>
      <c r="G68" s="1"/>
      <c r="H68" s="1"/>
      <c r="J68" s="1"/>
    </row>
    <row r="69" spans="6:10" ht="12.75">
      <c r="F69" s="1"/>
      <c r="G69" s="1"/>
      <c r="H69" s="1"/>
      <c r="J69" s="1"/>
    </row>
    <row r="70" spans="6:10" ht="12.75">
      <c r="F70" s="1"/>
      <c r="G70" s="1"/>
      <c r="H70" s="1"/>
      <c r="J70" s="1"/>
    </row>
    <row r="71" spans="6:10" ht="12.75">
      <c r="F71" s="1"/>
      <c r="G71" s="1"/>
      <c r="H71" s="1"/>
      <c r="J71" s="1"/>
    </row>
    <row r="72" spans="6:10" ht="12.75">
      <c r="F72" s="1"/>
      <c r="G72" s="1"/>
      <c r="H72" s="1"/>
      <c r="J72" s="1"/>
    </row>
    <row r="73" spans="6:10" ht="12.75">
      <c r="F73" s="1"/>
      <c r="G73" s="1"/>
      <c r="H73" s="1"/>
      <c r="J73" s="1"/>
    </row>
    <row r="74" spans="6:10" ht="12.75">
      <c r="F74" s="1"/>
      <c r="G74" s="1"/>
      <c r="H74" s="1"/>
      <c r="J74" s="1"/>
    </row>
    <row r="75" spans="6:10" ht="12.75">
      <c r="F75" s="1"/>
      <c r="G75" s="1"/>
      <c r="H75" s="1"/>
      <c r="J75" s="1"/>
    </row>
    <row r="76" spans="6:10" ht="12.75">
      <c r="F76" s="1"/>
      <c r="G76" s="1"/>
      <c r="H76" s="1"/>
      <c r="J76" s="1"/>
    </row>
    <row r="77" spans="6:10" ht="12.75">
      <c r="F77" s="1"/>
      <c r="G77" s="1"/>
      <c r="H77" s="1"/>
      <c r="J77" s="1"/>
    </row>
    <row r="78" spans="6:10" ht="12.75">
      <c r="F78" s="1"/>
      <c r="G78" s="1"/>
      <c r="H78" s="1"/>
      <c r="J78" s="1"/>
    </row>
    <row r="79" spans="6:10" ht="12.75">
      <c r="F79" s="1"/>
      <c r="G79" s="1"/>
      <c r="H79" s="1"/>
      <c r="J79" s="1"/>
    </row>
    <row r="80" spans="6:10" ht="12.75">
      <c r="F80" s="1"/>
      <c r="G80" s="1"/>
      <c r="H80" s="1"/>
      <c r="J80" s="1"/>
    </row>
    <row r="81" spans="6:10" ht="12.75">
      <c r="F81" s="1"/>
      <c r="G81" s="1"/>
      <c r="H81" s="1"/>
      <c r="J81" s="1"/>
    </row>
    <row r="82" spans="6:10" ht="12.75">
      <c r="F82" s="1"/>
      <c r="G82" s="1"/>
      <c r="H82" s="1"/>
      <c r="J82" s="1"/>
    </row>
    <row r="83" spans="6:10" ht="12.75">
      <c r="F83" s="1"/>
      <c r="G83" s="1"/>
      <c r="H83" s="1"/>
      <c r="J83" s="1"/>
    </row>
    <row r="84" spans="6:10" ht="12.75">
      <c r="F84" s="1"/>
      <c r="G84" s="1"/>
      <c r="H84" s="1"/>
      <c r="J84" s="1"/>
    </row>
    <row r="85" spans="6:10" ht="12.75">
      <c r="F85" s="1"/>
      <c r="G85" s="1"/>
      <c r="H85" s="1"/>
      <c r="J85" s="1"/>
    </row>
    <row r="86" spans="6:10" ht="12.75">
      <c r="F86" s="1"/>
      <c r="G86" s="1"/>
      <c r="H86" s="1"/>
      <c r="J86" s="1"/>
    </row>
    <row r="87" spans="6:10" ht="12.75">
      <c r="F87" s="1"/>
      <c r="G87" s="1"/>
      <c r="H87" s="1"/>
      <c r="J87" s="1"/>
    </row>
    <row r="88" spans="6:10" ht="12.75">
      <c r="F88" s="1"/>
      <c r="G88" s="1"/>
      <c r="H88" s="1"/>
      <c r="J88" s="1"/>
    </row>
    <row r="89" spans="6:10" ht="12.75">
      <c r="F89" s="1"/>
      <c r="G89" s="1"/>
      <c r="H89" s="1"/>
      <c r="J89" s="1"/>
    </row>
    <row r="90" spans="6:10" ht="12.75">
      <c r="F90" s="1"/>
      <c r="G90" s="1"/>
      <c r="H90" s="1"/>
      <c r="J90" s="1"/>
    </row>
    <row r="91" spans="6:10" ht="12.75">
      <c r="F91" s="1"/>
      <c r="G91" s="1"/>
      <c r="H91" s="1"/>
      <c r="J91" s="1"/>
    </row>
    <row r="92" spans="6:10" ht="12.75">
      <c r="F92" s="1"/>
      <c r="G92" s="1"/>
      <c r="H92" s="1"/>
      <c r="J92" s="1"/>
    </row>
    <row r="93" spans="6:10" ht="12.75">
      <c r="F93" s="1"/>
      <c r="G93" s="1"/>
      <c r="H93" s="1"/>
      <c r="J93" s="1"/>
    </row>
    <row r="94" spans="6:10" ht="12.75">
      <c r="F94" s="1"/>
      <c r="G94" s="1"/>
      <c r="H94" s="1"/>
      <c r="J94" s="1"/>
    </row>
    <row r="95" spans="6:10" ht="12.75">
      <c r="F95" s="1"/>
      <c r="G95" s="1"/>
      <c r="H95" s="1"/>
      <c r="J95" s="1"/>
    </row>
  </sheetData>
  <sheetProtection/>
  <mergeCells count="6">
    <mergeCell ref="C1:H1"/>
    <mergeCell ref="C11:I11"/>
    <mergeCell ref="C17:I17"/>
    <mergeCell ref="C18:I18"/>
    <mergeCell ref="B3:G3"/>
    <mergeCell ref="B2:J2"/>
  </mergeCells>
  <conditionalFormatting sqref="G12:G16 G6:G10">
    <cfRule type="cellIs" priority="5" dxfId="41" operator="equal" stopIfTrue="1">
      <formula>"N/A"</formula>
    </cfRule>
  </conditionalFormatting>
  <conditionalFormatting sqref="J12:J16 H12:H16 J6:J10 H6:H10">
    <cfRule type="expression" priority="6" dxfId="0" stopIfTrue="1">
      <formula>AND(H6&lt;&gt;"Included",ISTEXT(H6))</formula>
    </cfRule>
  </conditionalFormatting>
  <conditionalFormatting sqref="A1">
    <cfRule type="expression" priority="3" dxfId="39" stopIfTrue="1">
      <formula>SEARCH("Failed to retrieve online pricing!",'MDF.Wireless Bridge'!#REF!)&gt;0</formula>
    </cfRule>
  </conditionalFormatting>
  <conditionalFormatting sqref="F6:F10">
    <cfRule type="expression" priority="2" dxfId="0" stopIfTrue="1">
      <formula>AND(F6&lt;&gt;"Included",ISTEXT(F6))</formula>
    </cfRule>
  </conditionalFormatting>
  <conditionalFormatting sqref="F12:F16">
    <cfRule type="expression" priority="1" dxfId="0" stopIfTrue="1">
      <formula>AND(F12&lt;&gt;"Included",ISTEXT(F12))</formula>
    </cfRule>
  </conditionalFormatting>
  <hyperlinks>
    <hyperlink ref="A3" r:id="rId1" tooltip="Click to get help on how to create your own template…" display="Help"/>
  </hyperlinks>
  <printOptions horizontalCentered="1"/>
  <pageMargins left="0.25" right="0.25" top="0.25" bottom="0.25" header="0.25" footer="0.25"/>
  <pageSetup orientation="portrait" scale="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 Perez</dc:creator>
  <cp:keywords/>
  <dc:description/>
  <cp:lastModifiedBy>\\</cp:lastModifiedBy>
  <cp:lastPrinted>2004-09-28T10:19:13Z</cp:lastPrinted>
  <dcterms:created xsi:type="dcterms:W3CDTF">2002-01-03T09:04:49Z</dcterms:created>
  <dcterms:modified xsi:type="dcterms:W3CDTF">2011-02-05T04:36:21Z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